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LAGURGALEB\Desktop\Kvarner\Natjecaj_Mjera_2\"/>
    </mc:Choice>
  </mc:AlternateContent>
  <xr:revisionPtr revIDLastSave="0" documentId="13_ncr:1_{EDB01695-7887-4419-9E9C-7840D91D84EB}" xr6:coauthVersionLast="47" xr6:coauthVersionMax="47" xr10:uidLastSave="{00000000-0000-0000-0000-000000000000}"/>
  <bookViews>
    <workbookView xWindow="-98" yWindow="-98" windowWidth="21795" windowHeight="12975" tabRatio="786" activeTab="5" xr2:uid="{00000000-000D-0000-FFFF-FFFF00000000}"/>
  </bookViews>
  <sheets>
    <sheet name="Naslovnica" sheetId="2" r:id="rId1"/>
    <sheet name="Upute" sheetId="3" r:id="rId2"/>
    <sheet name="TI Izravni troskovi" sheetId="1" r:id="rId3"/>
    <sheet name="TII Opci troskovi" sheetId="6" r:id="rId4"/>
    <sheet name="TIII Neprihvatljivi tr." sheetId="9" r:id="rId5"/>
    <sheet name="TIV Ukupni tr. projekta" sheetId="7" r:id="rId6"/>
    <sheet name="RM" sheetId="4" r:id="rId7"/>
  </sheets>
  <definedNames>
    <definedName name="izberi">'TI Izravni troskovi'!#REF!</definedName>
    <definedName name="strosek">'TI Izravni troskovi'!#REF!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7" l="1"/>
  <c r="P10" i="6"/>
  <c r="P11" i="6"/>
  <c r="P12" i="6"/>
  <c r="P13" i="6"/>
  <c r="O10" i="6"/>
  <c r="O11" i="6"/>
  <c r="O12" i="6"/>
  <c r="O13" i="6"/>
  <c r="M10" i="6"/>
  <c r="M11" i="6"/>
  <c r="M12" i="6"/>
  <c r="M13" i="6"/>
  <c r="K10" i="6"/>
  <c r="K11" i="6"/>
  <c r="K12" i="6"/>
  <c r="K13" i="6"/>
  <c r="J10" i="6"/>
  <c r="J11" i="6"/>
  <c r="I10" i="6"/>
  <c r="I11" i="6"/>
  <c r="J9" i="6"/>
  <c r="J12" i="6"/>
  <c r="J13" i="6"/>
  <c r="I9" i="6"/>
  <c r="K9" i="6" s="1"/>
  <c r="I12" i="6"/>
  <c r="I13" i="6"/>
  <c r="I14" i="6"/>
  <c r="I16" i="6"/>
  <c r="E15" i="7"/>
  <c r="E14" i="7"/>
  <c r="M9" i="6" l="1"/>
  <c r="O9" i="6" s="1"/>
  <c r="P9" i="6" s="1"/>
  <c r="K8" i="1"/>
  <c r="L8" i="1"/>
  <c r="K9" i="1"/>
  <c r="L9" i="1"/>
  <c r="K10" i="1"/>
  <c r="O10" i="1" s="1"/>
  <c r="L10" i="1"/>
  <c r="M10" i="1" s="1"/>
  <c r="K11" i="1"/>
  <c r="O11" i="1" s="1"/>
  <c r="L11" i="1"/>
  <c r="K12" i="1"/>
  <c r="O12" i="1" s="1"/>
  <c r="L12" i="1"/>
  <c r="K13" i="1"/>
  <c r="L13" i="1"/>
  <c r="K14" i="1"/>
  <c r="L14" i="1"/>
  <c r="K15" i="1"/>
  <c r="L15" i="1"/>
  <c r="K16" i="1"/>
  <c r="L16" i="1"/>
  <c r="K17" i="1"/>
  <c r="L17" i="1"/>
  <c r="K18" i="1"/>
  <c r="O18" i="1" s="1"/>
  <c r="L18" i="1"/>
  <c r="K19" i="1"/>
  <c r="O19" i="1" s="1"/>
  <c r="L19" i="1"/>
  <c r="K20" i="1"/>
  <c r="L20" i="1"/>
  <c r="K21" i="1"/>
  <c r="L21" i="1"/>
  <c r="K22" i="1"/>
  <c r="O22" i="1" s="1"/>
  <c r="L22" i="1"/>
  <c r="M11" i="1" l="1"/>
  <c r="Q11" i="1"/>
  <c r="R11" i="1" s="1"/>
  <c r="Q10" i="1"/>
  <c r="R10" i="1" s="1"/>
  <c r="Q19" i="1"/>
  <c r="R19" i="1"/>
  <c r="Q22" i="1"/>
  <c r="R22" i="1" s="1"/>
  <c r="Q12" i="1"/>
  <c r="R12" i="1" s="1"/>
  <c r="Q18" i="1"/>
  <c r="R18" i="1"/>
  <c r="M12" i="1"/>
  <c r="M14" i="1"/>
  <c r="M18" i="1"/>
  <c r="M20" i="1"/>
  <c r="O14" i="1"/>
  <c r="M13" i="1"/>
  <c r="O13" i="1"/>
  <c r="M22" i="1"/>
  <c r="O20" i="1"/>
  <c r="M19" i="1"/>
  <c r="M9" i="1"/>
  <c r="O9" i="1"/>
  <c r="L23" i="1"/>
  <c r="M17" i="1"/>
  <c r="M16" i="1"/>
  <c r="M8" i="1"/>
  <c r="M15" i="1"/>
  <c r="O21" i="1"/>
  <c r="M21" i="1"/>
  <c r="O17" i="1"/>
  <c r="O16" i="1"/>
  <c r="K23" i="1"/>
  <c r="O15" i="1"/>
  <c r="O8" i="1"/>
  <c r="Q15" i="1" l="1"/>
  <c r="R15" i="1" s="1"/>
  <c r="Q17" i="1"/>
  <c r="R17" i="1" s="1"/>
  <c r="Q14" i="1"/>
  <c r="R14" i="1" s="1"/>
  <c r="Q21" i="1"/>
  <c r="R21" i="1" s="1"/>
  <c r="Q13" i="1"/>
  <c r="R13" i="1"/>
  <c r="Q20" i="1"/>
  <c r="R20" i="1" s="1"/>
  <c r="Q16" i="1"/>
  <c r="R16" i="1"/>
  <c r="Q9" i="1"/>
  <c r="R9" i="1" s="1"/>
  <c r="M23" i="1"/>
  <c r="Q8" i="1"/>
  <c r="O23" i="1"/>
  <c r="D54" i="7"/>
  <c r="D61" i="7" s="1"/>
  <c r="Q23" i="1" l="1"/>
  <c r="R8" i="1"/>
  <c r="D13" i="9"/>
  <c r="R23" i="1" l="1"/>
  <c r="E5" i="7"/>
  <c r="E25" i="7"/>
  <c r="E6" i="7" l="1"/>
  <c r="E12" i="9"/>
  <c r="F12" i="9" s="1"/>
  <c r="E13" i="9" l="1"/>
  <c r="F9" i="9"/>
  <c r="F13" i="9" l="1"/>
  <c r="J17" i="6"/>
  <c r="I17" i="6"/>
  <c r="M17" i="6" s="1"/>
  <c r="O17" i="6" s="1"/>
  <c r="J16" i="6"/>
  <c r="J15" i="6"/>
  <c r="I15" i="6"/>
  <c r="M15" i="6" s="1"/>
  <c r="O15" i="6" s="1"/>
  <c r="J14" i="6"/>
  <c r="M14" i="6"/>
  <c r="O14" i="6" s="1"/>
  <c r="J8" i="6"/>
  <c r="I8" i="6"/>
  <c r="M8" i="6" s="1"/>
  <c r="O8" i="6" s="1"/>
  <c r="E19" i="7" l="1"/>
  <c r="K14" i="6"/>
  <c r="K16" i="6"/>
  <c r="K15" i="6"/>
  <c r="P8" i="6"/>
  <c r="P17" i="6"/>
  <c r="J18" i="6"/>
  <c r="P14" i="6"/>
  <c r="I18" i="6"/>
  <c r="K8" i="6"/>
  <c r="P15" i="6"/>
  <c r="M16" i="6"/>
  <c r="O16" i="6" s="1"/>
  <c r="O18" i="6" s="1"/>
  <c r="K17" i="6"/>
  <c r="D50" i="7" l="1"/>
  <c r="E7" i="7"/>
  <c r="D51" i="7"/>
  <c r="P16" i="6"/>
  <c r="P18" i="6" s="1"/>
  <c r="M18" i="6"/>
  <c r="E27" i="7" s="1"/>
  <c r="K18" i="6"/>
  <c r="E18" i="7" l="1"/>
  <c r="E51" i="7"/>
  <c r="F51" i="7" s="1"/>
  <c r="E50" i="7"/>
  <c r="F50" i="7" s="1"/>
  <c r="E46" i="7"/>
  <c r="E47" i="7" l="1"/>
  <c r="D47" i="7"/>
  <c r="D46" i="7"/>
  <c r="F46" i="7" s="1"/>
  <c r="E48" i="7"/>
  <c r="D48" i="7"/>
  <c r="D43" i="7"/>
  <c r="F47" i="7"/>
  <c r="E52" i="7"/>
  <c r="E49" i="7" s="1"/>
  <c r="D52" i="7"/>
  <c r="E45" i="7" l="1"/>
  <c r="D44" i="7"/>
  <c r="E44" i="7"/>
  <c r="E9" i="7"/>
  <c r="D45" i="7"/>
  <c r="G45" i="7" s="1"/>
  <c r="F48" i="7"/>
  <c r="F45" i="7" s="1"/>
  <c r="F52" i="7"/>
  <c r="D49" i="7"/>
  <c r="F49" i="7" s="1"/>
  <c r="E54" i="7" s="1"/>
  <c r="E43" i="7"/>
  <c r="F43" i="7" s="1"/>
  <c r="D42" i="7"/>
  <c r="E26" i="7" l="1"/>
  <c r="F44" i="7"/>
  <c r="D55" i="7"/>
  <c r="G47" i="7"/>
  <c r="G48" i="7"/>
  <c r="G46" i="7"/>
  <c r="D41" i="7"/>
  <c r="D59" i="7" l="1"/>
  <c r="D58" i="7"/>
  <c r="D57" i="7"/>
  <c r="G43" i="7"/>
  <c r="G44" i="7"/>
  <c r="G41" i="7"/>
  <c r="G42" i="7"/>
  <c r="E42" i="7"/>
  <c r="E41" i="7" l="1"/>
  <c r="F42" i="7"/>
  <c r="F41" i="7" l="1"/>
  <c r="D63" i="7" l="1"/>
  <c r="D64" i="7"/>
  <c r="D62" i="7"/>
  <c r="D60" i="7" l="1"/>
  <c r="D56" i="7"/>
  <c r="F54" i="7" l="1"/>
  <c r="E24" i="7"/>
  <c r="D25" i="7" l="1"/>
  <c r="D26" i="7"/>
  <c r="D24" i="7"/>
  <c r="D53" i="7"/>
  <c r="E16" i="7"/>
  <c r="E20" i="7" s="1"/>
  <c r="E21" i="7" l="1"/>
</calcChain>
</file>

<file path=xl/sharedStrings.xml><?xml version="1.0" encoding="utf-8"?>
<sst xmlns="http://schemas.openxmlformats.org/spreadsheetml/2006/main" count="232" uniqueCount="190">
  <si>
    <t>usluge</t>
  </si>
  <si>
    <t>troškovi rada</t>
  </si>
  <si>
    <t>materijal</t>
  </si>
  <si>
    <t>Doprinos u naturi</t>
  </si>
  <si>
    <t>opći troškovi</t>
  </si>
  <si>
    <t xml:space="preserve">% PDV-a </t>
  </si>
  <si>
    <t>Stopa PDV-a</t>
  </si>
  <si>
    <t>Prihvatljivi troškovi</t>
  </si>
  <si>
    <t>NE</t>
  </si>
  <si>
    <t>DA</t>
  </si>
  <si>
    <t>OPĆE UPUTE</t>
  </si>
  <si>
    <t xml:space="preserve">Naziv projekta: </t>
  </si>
  <si>
    <t>Naziv i kratki opis troška</t>
  </si>
  <si>
    <t>Naziv ponuditelja/ dobavljača/pružatelja usluge</t>
  </si>
  <si>
    <t>ukupna vrijednost bez PDV-a</t>
  </si>
  <si>
    <t>Jedinica mjere</t>
  </si>
  <si>
    <t>Komada</t>
  </si>
  <si>
    <t xml:space="preserve">Jedinična cijena bez PDV-a </t>
  </si>
  <si>
    <t>Ukupni iznos uključujući PDV</t>
  </si>
  <si>
    <t xml:space="preserve"> Iznos PDV-a</t>
  </si>
  <si>
    <t>Vlastita sredstva</t>
  </si>
  <si>
    <t>Prihvatljivi troškovi 0 = NE 1-DA</t>
  </si>
  <si>
    <t>Intenzitet javne potpore.</t>
  </si>
  <si>
    <t>(ako je primjenjivo)</t>
  </si>
  <si>
    <t>Primjedbe/Napomene</t>
  </si>
  <si>
    <t>Vrsta troška</t>
  </si>
  <si>
    <t>Izravni troškovi</t>
  </si>
  <si>
    <t>Opći troškovi</t>
  </si>
  <si>
    <t>UKUPNI IZNOS PRIHVATLJIVIH IZDATAKA I POTPORE</t>
  </si>
  <si>
    <t>Neodobreni opći troškovi</t>
  </si>
  <si>
    <t>UKUPNI IZNOS NEPRIHVATLJIVIH IZDATAKA</t>
  </si>
  <si>
    <t>TROŠKOVI PROVEDBE PROJEKTA</t>
  </si>
  <si>
    <t>Ulaganje/aktivnost na koje/u se trošak odnosi</t>
  </si>
  <si>
    <t xml:space="preserve">Iznos bez PDV-a </t>
  </si>
  <si>
    <t xml:space="preserve">Iznos PDV-a </t>
  </si>
  <si>
    <t xml:space="preserve">Ukupan iznos </t>
  </si>
  <si>
    <t>B</t>
  </si>
  <si>
    <t>E</t>
  </si>
  <si>
    <t>F</t>
  </si>
  <si>
    <t>G</t>
  </si>
  <si>
    <t>H</t>
  </si>
  <si>
    <t>1.</t>
  </si>
  <si>
    <t>2.</t>
  </si>
  <si>
    <t>3.</t>
  </si>
  <si>
    <t>5.</t>
  </si>
  <si>
    <t>Stope sufinanciranja</t>
  </si>
  <si>
    <t>Broj i datum ponude /ugovora/ predračuna/ računa</t>
  </si>
  <si>
    <t>Ukupno:</t>
  </si>
  <si>
    <t>IZRAČUN POTPORE</t>
  </si>
  <si>
    <t>6.</t>
  </si>
  <si>
    <t>10.</t>
  </si>
  <si>
    <t>11.</t>
  </si>
  <si>
    <t>12.</t>
  </si>
  <si>
    <t>13.</t>
  </si>
  <si>
    <t>14.</t>
  </si>
  <si>
    <t>15.</t>
  </si>
  <si>
    <t>16.</t>
  </si>
  <si>
    <t>17.</t>
  </si>
  <si>
    <t>R.br.</t>
  </si>
  <si>
    <r>
      <t xml:space="preserve">Prihvatljivi iznos općih troškova. 12% </t>
    </r>
    <r>
      <rPr>
        <sz val="12"/>
        <color rgb="FF000000"/>
        <rFont val="Arial Narrow"/>
        <family val="2"/>
        <charset val="238"/>
      </rPr>
      <t>vrijednosti ukupno prihvatljivih troškova projekta bez općih troškova (redak 3.)</t>
    </r>
  </si>
  <si>
    <t>Neodobreni izravni troškovi</t>
  </si>
  <si>
    <t>Ukupan iznos prihvatljivih troškova projekta nakon primjene intenziteta i jedinstvene stope od 12%</t>
  </si>
  <si>
    <t>IZRAČUN PRIHVATLJIVIH TROŠKOVA PROJEKTA - PRIMJENA INTENZITETA I JEDINSTVENE STOPE OD 12%</t>
  </si>
  <si>
    <t>TABLICA V: UKUPNI TROŠKOVI PROJEKTA</t>
  </si>
  <si>
    <t>Korisnik podatke unosi u ćelije označene bijelom bojom, dok u ćelijama označene plavom bojom korisnik unosi podatke iz padajućeg izbornika.</t>
  </si>
  <si>
    <t>Radni list RM sadrži podatke koji se unose iz padajućih izbornika. Isti se ne smiju mijenjati ni brisati.</t>
  </si>
  <si>
    <t>Lista troškova</t>
  </si>
  <si>
    <t>Vrsta troškova</t>
  </si>
  <si>
    <t>Neizravni troškovi (15% prihvatljivih izravnih troškova osoblja)</t>
  </si>
  <si>
    <t>UKUPNA VRIJEDNOST PROJEKTA</t>
  </si>
  <si>
    <t>Prihvatljivi troškovi projekta</t>
  </si>
  <si>
    <t>%</t>
  </si>
  <si>
    <t>Iznos sufinanciranja iz javnog izvora</t>
  </si>
  <si>
    <t>Ukupno troškovi nositelja projekta</t>
  </si>
  <si>
    <t>Ukupno troškovi projektni partner 1</t>
  </si>
  <si>
    <t>Ukupno troškovi projektni partner 2</t>
  </si>
  <si>
    <t>Sufinancirano iz javnog izvora</t>
  </si>
  <si>
    <t>Ukupno</t>
  </si>
  <si>
    <t>Prihvatljivi iznos općih troškova. 12% vrijednosti ukupno prihvatljivih troškova projekta bez općih troškova (redak 3.)</t>
  </si>
  <si>
    <t>Izračun javne potpore - Specifikacija po GP, PP1 i PP2</t>
  </si>
  <si>
    <t>Opći troškovi - udio nositelja projekta i partnera u općim troškovima</t>
  </si>
  <si>
    <t>Izravni troškovi - Troškovi osoblja, od gore navedenih izravnih troškova na trošak osoblja odnosi se:</t>
  </si>
  <si>
    <t>22.</t>
  </si>
  <si>
    <t>Ukupno prihvatljivi opći troškovi - sufinancirani iz javnog izvora</t>
  </si>
  <si>
    <t>Ukupno prihvatljivi troškovi nositelja projekta - sufinancirani iz javnog izvora</t>
  </si>
  <si>
    <t>Ukupno prihvatljivi troškovi projektni partner 1 - sufinancirani iz javnog izvora</t>
  </si>
  <si>
    <t>Ukupno prihvatljivi troškovi projektni partner 2 - sufinancirani iz javnog izvora</t>
  </si>
  <si>
    <t>Neizravni troškovi - udio nositelja projekta i partnera u neizravnim troškovima (izračun na temelju udjela nositelja projekta i partnera u troškovima osoblja)</t>
  </si>
  <si>
    <t>Ukupno izravni troškovi nositelja projekta</t>
  </si>
  <si>
    <t>Ukupno izravni troškovi projektni partner 1</t>
  </si>
  <si>
    <t>Ukupno izravni  troškovi projektni partner 2</t>
  </si>
  <si>
    <t>Ukupno troškovi osoblja nositelja projekta</t>
  </si>
  <si>
    <t>Ukupno troškovi osoblja projektni partner 1</t>
  </si>
  <si>
    <t>Ukupno troškovi osoblja projektni partner 2</t>
  </si>
  <si>
    <t>Udio u sufinanciranom djelu iz javnog izvora</t>
  </si>
  <si>
    <t>23.</t>
  </si>
  <si>
    <t>24.</t>
  </si>
  <si>
    <t>25.</t>
  </si>
  <si>
    <t>26.</t>
  </si>
  <si>
    <t>27.</t>
  </si>
  <si>
    <t>28.</t>
  </si>
  <si>
    <t>29.</t>
  </si>
  <si>
    <t>30.</t>
  </si>
  <si>
    <t>31.</t>
  </si>
  <si>
    <t>32.</t>
  </si>
  <si>
    <t>33.</t>
  </si>
  <si>
    <t>34.</t>
  </si>
  <si>
    <t>35.</t>
  </si>
  <si>
    <t>36.</t>
  </si>
  <si>
    <t>37.</t>
  </si>
  <si>
    <t>Javna potpora - Iznos potpore/sredstva sufinanciranih iz javnog izvora nositelja projekta i partnera (zbroj mora odgovarati iznosu iz gornje tablice, red. br. 18.)</t>
  </si>
  <si>
    <t>Datum:</t>
  </si>
  <si>
    <t>Ime i prezime odgovorne ili ovlaštene osobe Nositelja projekta - tiskano</t>
  </si>
  <si>
    <t>M.P.</t>
  </si>
  <si>
    <t>Potpis odgovorne ili ovlaštene osobe Nositelja projekta</t>
  </si>
  <si>
    <t>U______________, Datum: ___________________</t>
  </si>
  <si>
    <t>Ime i prezime odgovorne ili ovlaštene osobe Nositelja projekta - tiskano:________________________________</t>
  </si>
  <si>
    <t>Potpis odgovorne ili ovlaštene osobe Nositelja projekta:____________________________________________</t>
  </si>
  <si>
    <r>
      <t xml:space="preserve">M.P. </t>
    </r>
    <r>
      <rPr>
        <i/>
        <sz val="10"/>
        <rFont val="Arial Narrow"/>
        <family val="2"/>
        <charset val="238"/>
      </rPr>
      <t>(ako je primjenjivo)</t>
    </r>
  </si>
  <si>
    <t>Verzija</t>
  </si>
  <si>
    <t>1.0</t>
  </si>
  <si>
    <t xml:space="preserve">Korisnik (nositelj projekta) sve radne listove ovjerava vlastoručnim potpisom i pečatom (ako je primjenjivo), a čime potvrđuje da su podaci za ukupan projekt istiniti i točni te da se odnose na pripadajući Prijavni obrazac u okviru FLAG-natječaja </t>
  </si>
  <si>
    <t xml:space="preserve">Stupac C se odnosi na vrstu troška, iz padajućeg izbornika odabrati vrstu troška sukladno Prilogu III. Pravila i upute za izračun troškova </t>
  </si>
  <si>
    <r>
      <t xml:space="preserve">Specifikacija troškova prema nositelju i projektnim partnerima </t>
    </r>
    <r>
      <rPr>
        <i/>
        <sz val="12"/>
        <rFont val="Arial Narrow"/>
        <family val="2"/>
        <charset val="238"/>
      </rPr>
      <t>(Ispunjava FLAG administrator, ako je primjenjivo)</t>
    </r>
  </si>
  <si>
    <t>3.Troškovi radnog i potrošnog materijala</t>
  </si>
  <si>
    <t>5.Grafičke usluge</t>
  </si>
  <si>
    <t>6.Usluge promidžbe</t>
  </si>
  <si>
    <t>7.Izrada video materijala, snimanje i izrada fotografija,</t>
  </si>
  <si>
    <t>Iznos troška (u EUR)</t>
  </si>
  <si>
    <t>Pojašnjenje: Troškovi koji se ne nalaze na listi prihvatljivih troškova, a vezani su za projekt te troškovi koji se ne mogu odobriti.</t>
  </si>
  <si>
    <t xml:space="preserve">Iznos  </t>
  </si>
  <si>
    <t xml:space="preserve">Iznos </t>
  </si>
  <si>
    <t xml:space="preserve">Naziv i kratki opis troška </t>
  </si>
  <si>
    <t>EU sredstva (65%)</t>
  </si>
  <si>
    <t>RH sredstva (35%)</t>
  </si>
  <si>
    <t>Obrazac 1.B</t>
  </si>
  <si>
    <t>Iznos i udio zatraženih sredstava (Sufinanciranje iz javnog izvora u okviru provedbe LRSR)</t>
  </si>
  <si>
    <t>Iznos i udio vlastitih sredstava</t>
  </si>
  <si>
    <t>Ukupno prihvatljivi izravni troškovi-Sufinancirani iz javnog izvora (TI stupac Q)</t>
  </si>
  <si>
    <t>Iznos troška u EUR</t>
  </si>
  <si>
    <t>Podaci u ćelijama označenima sivom i plavom bojom se automatski izračunavaju na temelju podataka koje korisnik unosi ćelije bijele boje i odabranih podataka u ćelijama plave boje.</t>
  </si>
  <si>
    <t>Ovaj obrazac je sastavni dio Prijavnog obrasca te je isti potrebno dostaviti u tiskanom obliku (ovjeren vlastoručnim potpisom i pečatom, ako primjenjivo) te u elektronskom obliku na USB-u, excel verzija (radni list "Upute" nije potrebno dostavljati u tiskanom obliku)</t>
  </si>
  <si>
    <t xml:space="preserve">U stupcu J je potrebno iz padajućeg izbornika odabrati primjenjivu stopu PDV-a sukladno uputama u nastavku ovisno o tome da li se podatak odnosi na troškove osoblja. </t>
  </si>
  <si>
    <t>U stupcu N iz padajućeg izbornika je potrebno izabrati da li je naveden trošak nastao u okviru projekta prihvatljiv ili nije prihvatljiv (0=NE-nije prihvatljiv, 1=DA-prihvatljiv).</t>
  </si>
  <si>
    <t xml:space="preserve">U stupcu O automatski se izračunavaju prihvatljivi troškovi. </t>
  </si>
  <si>
    <t xml:space="preserve">U stupcu P potrebno je iz padajućeg izbornika odabrati primjenjiv intenzitet javne potpore. </t>
  </si>
  <si>
    <t>U stupcima Q i R se automatski izračunava iznos projekta sufinanciran iz javnog izvora i iznos projekta sufinanciran vlastitim sredstvima.</t>
  </si>
  <si>
    <t xml:space="preserve">U ovu tabllicu unose se troškovi koji se ne nalaze na listi prihvatljivih troškova, a povezani su s projektom. </t>
  </si>
  <si>
    <t>U stupac G i H je potrebno unijeti Jedinicu mjere nastalog troška (satnica, mjesečna karta, dnevnica, noćenje, i dr.) i broj odnosno komada.</t>
  </si>
  <si>
    <t xml:space="preserve">U stupac I je potrebno unijeti jediničnu cijenu bez PDV-a. Ukoliko se podatak odnosi na trošak osoblja (Tablica II. Proračun projekta: Izravni troškovi - troškovi osoblja) unosi se bruto II iznos satnice. </t>
  </si>
  <si>
    <t>Izravni troškovi - troškovi službenih putovanja  i ostali izravni troškovi</t>
  </si>
  <si>
    <t>TABLICA II:  Opći troškovi</t>
  </si>
  <si>
    <t>Tablica III : Neprihvatljivi troškovi</t>
  </si>
  <si>
    <t>Tablica III Ukupan iznos neprihvatljivih i neodobrenih troškova projekta</t>
  </si>
  <si>
    <t>Ukupno opći troškovi-Sufinancirani iz javne potpore (TII stupac O)</t>
  </si>
  <si>
    <t>9.</t>
  </si>
  <si>
    <t>Izravni troškovi-financirani iz vlastitih sredstava (TI i TII stupac R i P)</t>
  </si>
  <si>
    <t>1.Gradnja</t>
  </si>
  <si>
    <t>2.Opremanje</t>
  </si>
  <si>
    <t>8. Digitalna rješenja</t>
  </si>
  <si>
    <t>10.Ostali, nespomenuti, izravni troškovi</t>
  </si>
  <si>
    <t xml:space="preserve">9.Troškovi hrane i pića za sudionike aktivnosti </t>
  </si>
  <si>
    <t xml:space="preserve">Izravni troškovi </t>
  </si>
  <si>
    <t>Naziv nositelja projekta:</t>
  </si>
  <si>
    <t xml:space="preserve">Naziv nositelja projekta: </t>
  </si>
  <si>
    <t xml:space="preserve">Radni list "TIV Ukupni tr. projekta" generira se iz podataka unesenih u radne listove "TI Izravni tr.-Sluz.put._Ostali",  "TII Opci troskovi" i "TIII Neprihvatljivi tr." izuzev u retcima 6. pod nazivom 'Prihvatljivi opći troškovi',12. naziva 'Traženi iznos potpore' Excel tablice "TABLICA IV. ukupni troškovi projekta". </t>
  </si>
  <si>
    <t>U radne listove je potrebno unijeti naziv korisnika (nositelja projekta)  na za to predviđeno mjesto. Naziv korisnika mora biti istovjetan nazivu nositelja projekta  kako je navedeno u  Prijavnom obrascu (Obrazac 1.A.).</t>
  </si>
  <si>
    <t xml:space="preserve">Nositelj projekta stupac J ispunjava primjenjivom stopom PDV-a navedenoj na ponudi/računu/predračunu (0%, 5%, 13% ili 25%) s obzirom da im je PDV prihvatljiv trošak. </t>
  </si>
  <si>
    <t xml:space="preserve"> Tablica II. Proračun projekta:  Opći troškovi</t>
  </si>
  <si>
    <t>Popuniti na način gore naveden, s napomenom da su razlike u stupcima.</t>
  </si>
  <si>
    <t>Tablica III. Neprihvatljivi troškovi</t>
  </si>
  <si>
    <t>VAŽNO: Obrazac predstavlja osnovni predložak. Molimo da obrazac uskladite s Obrascem 1.A te drugom pratećom dokumentacijom.</t>
  </si>
  <si>
    <t>Tablica I. Izravni troškovi - troškovi službenih putovanja i ostali izravni troškovi,</t>
  </si>
  <si>
    <t>8.</t>
  </si>
  <si>
    <t>Broj i datum ponude /ugovora/predračuna/
računa</t>
  </si>
  <si>
    <t>Neodobreni opći troškovi i izravni troškovi (automatski se izračunavaju: redak 5. + redak 10.)</t>
  </si>
  <si>
    <t>Ukupna vrijednost projekta s neprihatljivim troškovima</t>
  </si>
  <si>
    <t>Ukupno neprihvatljivi troškovi projekta i vlastita sredstva (11.+12.+13.)</t>
  </si>
  <si>
    <r>
      <t xml:space="preserve">Prihvatljivi opći troškovi. </t>
    </r>
    <r>
      <rPr>
        <sz val="10"/>
        <rFont val="Arial Narrow"/>
        <family val="2"/>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</si>
  <si>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 xml:space="preserve">Ovaj prilog se sastoji od radnog lista "TI Izravni troškovi", "TII Opći troškovi", "TIII Neprihvatljivi tr.", "TIV Ukupni tr. projekta" i radnog lista RM. </t>
  </si>
  <si>
    <t xml:space="preserve">TABLICA I:  Izravni troškovi </t>
  </si>
  <si>
    <t>Radne listove""TI Izravni troškovi", "TII Opći troškovi", "TIII Neprihvatljivi tr.", "TIV Ukupni tr. projekta" potrebno je ispuniti sa podacima o svim troškovima, prihvatljivim i neprihvatljivim, za koje se smatra da će nastati tijekom projekta.</t>
  </si>
  <si>
    <t>Propisani izgled radnih listova ne smije se mijenjati, ali je moguće u radnim listovima "TI Izravni troškovi", "TII Opci troskovi" i "TIII Neprihvatljivi tr." po potrebi dodavati nove retke, na način da se kopiraju postojeći retci.</t>
  </si>
  <si>
    <t>18.</t>
  </si>
  <si>
    <r>
      <t xml:space="preserve">FLAG NATJEČAJ
         </t>
    </r>
    <r>
      <rPr>
        <sz val="14"/>
        <rFont val="Calibri"/>
        <family val="2"/>
        <scheme val="minor"/>
      </rPr>
      <t>za dodjelu potpore projektima u okviru Mjere</t>
    </r>
  </si>
  <si>
    <t>4.Nabava</t>
  </si>
  <si>
    <t>2. SKRAĆIVANJE LANACA OPSKRBE, POVEĆANJE VRIJEDNOSTI TE PLASMAN 
NA TRŽIŠTE PROIZVODA RIBARSTVA I AKVAKULTURE</t>
  </si>
  <si>
    <r>
      <t>Najviša vrijednost potpor</t>
    </r>
    <r>
      <rPr>
        <b/>
        <sz val="11.5"/>
        <rFont val="Arial Narrow"/>
        <family val="2"/>
        <charset val="238"/>
      </rPr>
      <t>e 200.000,00 EUR</t>
    </r>
    <r>
      <rPr>
        <b/>
        <sz val="11.5"/>
        <color theme="1"/>
        <rFont val="Arial Narrow"/>
        <family val="2"/>
        <charset val="238"/>
      </rPr>
      <t xml:space="preserve"> po nositelju projekta.*</t>
    </r>
  </si>
  <si>
    <r>
      <t xml:space="preserve">Traženi iznos potpore: </t>
    </r>
    <r>
      <rPr>
        <sz val="12"/>
        <rFont val="Arial Narrow"/>
        <family val="2"/>
      </rPr>
      <t>Maksimalni iznos javne potpore iznosi 200.000,00 EUR. U slučaju da je ukupni iznos prihvatljivih troškova nakon primjene intenziteta (redak 6.),  jednak ili veći od maksimalnog iznosa javne potpore propisan FLAG natječajem (redak 8.) upisati najviši iznos potpore po nositelju projekta, tj. 200.000,00 EUR. U slučaju da ukupan iznos javne potpore, nakon primjene intenziteta (redak 6.), ne prelazi maksimalni iznos potpore propisan FLAG natječajem - upisati iznos iz retka 6.</t>
    </r>
  </si>
  <si>
    <t>Neprihvatljivi troškovi projekta (TIII stupac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</si>
</sst>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00\ [$kn-41A]_-;\-* #,##0.00\ [$kn-41A]_-;_-* &quot;-&quot;??\ [$kn-41A]_-;_-@_-"/>
    <numFmt numFmtId="166" formatCode="[$-F800]dddd\,\ mmmm\ dd\,\ yyyy"/>
    <numFmt numFmtId="167" formatCode="#,##0.00_ ;\-#,##0.00\ "/>
    <numFmt numFmtId="168" formatCode="#,##0.00\ &quot;€&quot;"/>
  </numFmts>
  <fonts count="42" x14ac:knownFonts="1">
    <font>
      <sz val="10"/>
      <name val="Arial CE"/>
      <charset val="238"/>
    </font>
    <font>
      <sz val="11"/>
      <color theme="1"/>
      <name val="Calibri"/>
      <family val="2"/>
      <charset val="238"/>
      <scheme val="minor"/>
    </font>
    <font>
      <sz val="10"/>
      <name val="Arial CE"/>
      <charset val="238"/>
    </font>
    <font>
      <sz val="16"/>
      <name val="Calibri"/>
      <family val="2"/>
      <charset val="238"/>
      <scheme val="minor"/>
    </font>
    <font>
      <sz val="18"/>
      <name val="Calibri"/>
      <family val="2"/>
      <charset val="238"/>
      <scheme val="minor"/>
    </font>
    <font>
      <sz val="8"/>
      <name val="Arial"/>
      <family val="2"/>
      <charset val="238"/>
    </font>
    <font>
      <sz val="12"/>
      <name val="Arial Narrow"/>
      <family val="2"/>
      <charset val="238"/>
    </font>
    <font>
      <b/>
      <sz val="14"/>
      <color rgb="FF000000"/>
      <name val="Arial Narrow"/>
      <family val="2"/>
      <charset val="238"/>
    </font>
    <font>
      <b/>
      <sz val="12"/>
      <name val="Arial Narrow"/>
      <family val="2"/>
      <charset val="238"/>
    </font>
    <font>
      <sz val="12"/>
      <color theme="0"/>
      <name val="Arial Narrow"/>
      <family val="2"/>
      <charset val="238"/>
    </font>
    <font>
      <b/>
      <sz val="12"/>
      <color theme="1"/>
      <name val="Arial Narrow"/>
      <family val="2"/>
      <charset val="238"/>
    </font>
    <font>
      <b/>
      <sz val="12"/>
      <color rgb="FF000000"/>
      <name val="Arial Narrow"/>
      <family val="2"/>
      <charset val="238"/>
    </font>
    <font>
      <b/>
      <sz val="14"/>
      <color theme="1"/>
      <name val="Arial Narrow"/>
      <family val="2"/>
      <charset val="238"/>
    </font>
    <font>
      <sz val="12"/>
      <color theme="1"/>
      <name val="Arial Narrow"/>
      <family val="2"/>
      <charset val="238"/>
    </font>
    <font>
      <b/>
      <sz val="11.5"/>
      <color theme="1"/>
      <name val="Arial Narrow"/>
      <family val="2"/>
      <charset val="238"/>
    </font>
    <font>
      <sz val="12"/>
      <color rgb="FF000000"/>
      <name val="Arial Narrow"/>
      <family val="2"/>
      <charset val="238"/>
    </font>
    <font>
      <b/>
      <sz val="10"/>
      <name val="Arial Narrow"/>
      <family val="2"/>
      <charset val="238"/>
    </font>
    <font>
      <sz val="10"/>
      <name val="Arial Narrow"/>
      <family val="2"/>
      <charset val="238"/>
    </font>
    <font>
      <b/>
      <sz val="10"/>
      <color rgb="FFC00000"/>
      <name val="Arial Narrow"/>
      <family val="2"/>
      <charset val="238"/>
    </font>
    <font>
      <b/>
      <sz val="10"/>
      <color rgb="FFFF0000"/>
      <name val="Arial Narrow"/>
      <family val="2"/>
      <charset val="238"/>
    </font>
    <font>
      <sz val="10"/>
      <color rgb="FF000000"/>
      <name val="Arial Narrow"/>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0"/>
      <color theme="1"/>
      <name val="Arial Narrow"/>
      <family val="2"/>
      <charset val="238"/>
    </font>
    <font>
      <i/>
      <sz val="10"/>
      <name val="Arial Narrow"/>
      <family val="2"/>
      <charset val="238"/>
    </font>
    <font>
      <sz val="10"/>
      <color theme="1"/>
      <name val="Arial Narrow"/>
      <family val="2"/>
      <charset val="238"/>
    </font>
    <font>
      <b/>
      <sz val="11"/>
      <name val="Calibri Light"/>
      <family val="2"/>
      <charset val="238"/>
    </font>
    <font>
      <sz val="14"/>
      <name val="Arial Narrow"/>
      <family val="2"/>
      <charset val="238"/>
    </font>
    <font>
      <i/>
      <sz val="12"/>
      <name val="Arial Narrow"/>
      <family val="2"/>
      <charset val="238"/>
    </font>
    <font>
      <sz val="10"/>
      <name val="Calibri"/>
      <family val="2"/>
      <charset val="238"/>
      <scheme val="minor"/>
    </font>
    <font>
      <b/>
      <sz val="14"/>
      <name val="Calibri"/>
      <family val="2"/>
      <charset val="238"/>
      <scheme val="minor"/>
    </font>
    <font>
      <b/>
      <sz val="11"/>
      <name val="Calibri"/>
      <family val="2"/>
      <charset val="238"/>
    </font>
    <font>
      <sz val="14"/>
      <name val="Calibri"/>
      <family val="2"/>
      <scheme val="minor"/>
    </font>
    <font>
      <b/>
      <sz val="11.5"/>
      <name val="Arial Narrow"/>
      <family val="2"/>
      <charset val="238"/>
    </font>
    <font>
      <b/>
      <sz val="10"/>
      <name val="Arial Narrow"/>
      <family val="2"/>
    </font>
    <font>
      <sz val="8"/>
      <name val="Arial CE"/>
      <charset val="238"/>
    </font>
    <font>
      <b/>
      <sz val="8"/>
      <name val="Arial Narrow"/>
      <family val="2"/>
      <charset val="238"/>
    </font>
    <font>
      <sz val="12"/>
      <name val="Arial Narrow"/>
      <family val="2"/>
    </font>
    <font>
      <b/>
      <sz val="12"/>
      <name val="Arial Narrow"/>
      <family val="2"/>
    </font>
    <font>
      <sz val="10"/>
      <name val="Arial Narrow"/>
      <family val="2"/>
    </font>
    <font>
      <b/>
      <sz val="14"/>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1" fillId="0" borderId="0"/>
  </cellStyleXfs>
  <cellXfs count="27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6"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4" fontId="11" fillId="11" borderId="24" xfId="2" applyNumberFormat="1" applyFont="1" applyFill="1" applyBorder="1" applyAlignment="1">
      <alignment vertical="center" wrapText="1"/>
    </xf>
    <xf numFmtId="4" fontId="11" fillId="0" borderId="24" xfId="2" applyNumberFormat="1" applyFont="1" applyBorder="1" applyAlignment="1">
      <alignment horizontal="right" vertical="center" wrapText="1"/>
    </xf>
    <xf numFmtId="4" fontId="11" fillId="3" borderId="24" xfId="2" applyNumberFormat="1" applyFont="1" applyFill="1" applyBorder="1" applyAlignment="1">
      <alignment horizontal="right" vertical="center" wrapText="1"/>
    </xf>
    <xf numFmtId="0" fontId="11" fillId="11" borderId="25" xfId="2" applyFont="1" applyFill="1" applyBorder="1" applyAlignment="1">
      <alignment horizontal="center" vertical="center" wrapText="1"/>
    </xf>
    <xf numFmtId="0" fontId="11" fillId="13" borderId="25" xfId="2" applyFont="1" applyFill="1" applyBorder="1" applyAlignment="1">
      <alignment horizontal="center" vertical="center" wrapText="1"/>
    </xf>
    <xf numFmtId="0" fontId="11" fillId="3" borderId="25" xfId="2" applyFont="1" applyFill="1" applyBorder="1" applyAlignment="1">
      <alignment horizontal="center" vertical="center" wrapText="1"/>
    </xf>
    <xf numFmtId="0" fontId="14" fillId="9" borderId="25" xfId="0" applyFont="1" applyFill="1" applyBorder="1" applyAlignment="1">
      <alignment horizontal="center" vertical="center" wrapText="1"/>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 fontId="6" fillId="0" borderId="0" xfId="0" applyNumberFormat="1" applyFont="1" applyAlignment="1">
      <alignment vertical="center"/>
    </xf>
    <xf numFmtId="3" fontId="6" fillId="0" borderId="0" xfId="0" applyNumberFormat="1" applyFont="1" applyAlignment="1">
      <alignment vertical="center"/>
    </xf>
    <xf numFmtId="0" fontId="6" fillId="0" borderId="0" xfId="0" applyFont="1" applyAlignment="1">
      <alignment horizontal="right" vertical="center"/>
    </xf>
    <xf numFmtId="0" fontId="16" fillId="14" borderId="0" xfId="0" applyFont="1" applyFill="1"/>
    <xf numFmtId="9" fontId="16" fillId="14" borderId="0" xfId="0" applyNumberFormat="1" applyFont="1" applyFill="1"/>
    <xf numFmtId="0" fontId="17" fillId="0" borderId="0" xfId="0" applyFont="1"/>
    <xf numFmtId="0" fontId="16" fillId="12" borderId="0" xfId="0" applyFont="1" applyFill="1"/>
    <xf numFmtId="164" fontId="17" fillId="12" borderId="0" xfId="0" applyNumberFormat="1" applyFont="1" applyFill="1"/>
    <xf numFmtId="0" fontId="17" fillId="12" borderId="0" xfId="0" applyFont="1" applyFill="1"/>
    <xf numFmtId="0" fontId="16" fillId="15" borderId="0" xfId="0" applyFont="1" applyFill="1"/>
    <xf numFmtId="1" fontId="17" fillId="15" borderId="0" xfId="0" applyNumberFormat="1" applyFont="1" applyFill="1"/>
    <xf numFmtId="0" fontId="17" fillId="15" borderId="0" xfId="0" applyFont="1" applyFill="1" applyAlignment="1">
      <alignment wrapText="1"/>
    </xf>
    <xf numFmtId="0" fontId="19" fillId="0" borderId="0" xfId="0" applyFont="1"/>
    <xf numFmtId="0" fontId="17" fillId="0" borderId="0" xfId="0" applyFont="1" applyAlignment="1">
      <alignment wrapText="1"/>
    </xf>
    <xf numFmtId="0" fontId="12" fillId="0" borderId="0" xfId="0" applyFont="1"/>
    <xf numFmtId="0" fontId="21" fillId="0" borderId="0" xfId="0" applyFont="1"/>
    <xf numFmtId="0" fontId="22" fillId="0" borderId="2" xfId="0" applyFont="1" applyBorder="1"/>
    <xf numFmtId="0" fontId="22" fillId="0" borderId="3" xfId="0" applyFont="1" applyBorder="1"/>
    <xf numFmtId="0" fontId="22" fillId="0" borderId="4" xfId="0" applyFont="1" applyBorder="1"/>
    <xf numFmtId="4" fontId="21" fillId="4" borderId="1" xfId="0" applyNumberFormat="1" applyFont="1" applyFill="1" applyBorder="1" applyAlignment="1">
      <alignment horizontal="center" vertical="center" wrapText="1"/>
    </xf>
    <xf numFmtId="49" fontId="21" fillId="0" borderId="1" xfId="0" applyNumberFormat="1" applyFont="1" applyBorder="1" applyAlignment="1">
      <alignment horizontal="center" vertical="center" wrapText="1"/>
    </xf>
    <xf numFmtId="0" fontId="16" fillId="0" borderId="0" xfId="0" applyFont="1"/>
    <xf numFmtId="9" fontId="17" fillId="0" borderId="0" xfId="1" applyFont="1"/>
    <xf numFmtId="0" fontId="16" fillId="0" borderId="15" xfId="0" applyFont="1" applyBorder="1" applyAlignment="1">
      <alignment horizontal="right"/>
    </xf>
    <xf numFmtId="0" fontId="16" fillId="0" borderId="18" xfId="0" applyFont="1" applyBorder="1" applyAlignment="1">
      <alignment horizontal="right"/>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9" fontId="16" fillId="2" borderId="1" xfId="1" applyFont="1" applyFill="1" applyBorder="1" applyAlignment="1">
      <alignment horizontal="center" vertical="center" wrapText="1"/>
    </xf>
    <xf numFmtId="0" fontId="17" fillId="2" borderId="0" xfId="0" applyFont="1" applyFill="1" applyAlignment="1">
      <alignment horizontal="center" vertical="center" wrapText="1"/>
    </xf>
    <xf numFmtId="0" fontId="17" fillId="0" borderId="4" xfId="0" applyFont="1" applyBorder="1"/>
    <xf numFmtId="0" fontId="17" fillId="0" borderId="1" xfId="0" applyFont="1" applyBorder="1"/>
    <xf numFmtId="4" fontId="17" fillId="0" borderId="1" xfId="0" applyNumberFormat="1" applyFont="1" applyBorder="1"/>
    <xf numFmtId="164" fontId="17" fillId="7" borderId="1" xfId="0" applyNumberFormat="1" applyFont="1" applyFill="1" applyBorder="1"/>
    <xf numFmtId="4" fontId="17" fillId="4" borderId="1" xfId="0" applyNumberFormat="1" applyFont="1" applyFill="1" applyBorder="1"/>
    <xf numFmtId="4" fontId="17" fillId="7" borderId="1" xfId="0" applyNumberFormat="1" applyFont="1" applyFill="1" applyBorder="1"/>
    <xf numFmtId="9" fontId="17" fillId="7" borderId="1" xfId="1" applyFont="1" applyFill="1" applyBorder="1"/>
    <xf numFmtId="4" fontId="16" fillId="0" borderId="3" xfId="0" applyNumberFormat="1" applyFont="1" applyBorder="1"/>
    <xf numFmtId="4" fontId="16" fillId="0" borderId="4" xfId="0" applyNumberFormat="1" applyFont="1" applyBorder="1" applyAlignment="1">
      <alignment horizontal="right"/>
    </xf>
    <xf numFmtId="4" fontId="16" fillId="8" borderId="4" xfId="0" applyNumberFormat="1" applyFont="1" applyFill="1" applyBorder="1" applyAlignment="1">
      <alignment horizontal="right"/>
    </xf>
    <xf numFmtId="4" fontId="16" fillId="4" borderId="1" xfId="0" applyNumberFormat="1" applyFont="1" applyFill="1" applyBorder="1"/>
    <xf numFmtId="0" fontId="24" fillId="5" borderId="10" xfId="0" applyFont="1" applyFill="1" applyBorder="1" applyAlignment="1">
      <alignment vertical="center" wrapText="1"/>
    </xf>
    <xf numFmtId="0" fontId="26" fillId="0" borderId="0" xfId="0" applyFont="1" applyAlignment="1">
      <alignment horizontal="justify"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6" borderId="12" xfId="0" applyFont="1" applyFill="1" applyBorder="1" applyAlignment="1">
      <alignment vertical="center" wrapText="1"/>
    </xf>
    <xf numFmtId="0" fontId="20" fillId="0" borderId="13" xfId="0" applyFont="1" applyBorder="1" applyAlignment="1">
      <alignment vertical="center" wrapText="1"/>
    </xf>
    <xf numFmtId="0" fontId="26" fillId="0" borderId="0" xfId="0" applyFont="1" applyAlignment="1">
      <alignment horizontal="center" vertical="center" wrapText="1"/>
    </xf>
    <xf numFmtId="0" fontId="24" fillId="5" borderId="10" xfId="0" applyFont="1" applyFill="1" applyBorder="1" applyAlignment="1">
      <alignment horizontal="left" vertical="center" wrapText="1"/>
    </xf>
    <xf numFmtId="0" fontId="20" fillId="0" borderId="12"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0" xfId="0" applyFont="1" applyAlignment="1">
      <alignment horizontal="justify" vertical="center" wrapText="1"/>
    </xf>
    <xf numFmtId="0" fontId="16" fillId="18" borderId="0" xfId="0" applyFont="1" applyFill="1"/>
    <xf numFmtId="0" fontId="17" fillId="18" borderId="0" xfId="0" applyFont="1" applyFill="1"/>
    <xf numFmtId="0" fontId="17" fillId="18" borderId="0" xfId="0" applyFont="1" applyFill="1" applyAlignment="1">
      <alignment wrapText="1"/>
    </xf>
    <xf numFmtId="0" fontId="18" fillId="18" borderId="0" xfId="0" applyFont="1" applyFill="1" applyAlignment="1">
      <alignment wrapText="1"/>
    </xf>
    <xf numFmtId="0" fontId="27" fillId="0" borderId="0" xfId="0" applyFont="1"/>
    <xf numFmtId="4" fontId="16" fillId="2" borderId="1" xfId="0" applyNumberFormat="1" applyFont="1" applyFill="1" applyBorder="1" applyAlignment="1">
      <alignment vertical="center" wrapText="1"/>
    </xf>
    <xf numFmtId="0" fontId="17" fillId="2" borderId="0" xfId="0" applyFont="1" applyFill="1" applyAlignment="1">
      <alignment vertical="center" wrapText="1"/>
    </xf>
    <xf numFmtId="0" fontId="20" fillId="0" borderId="0" xfId="0" applyFont="1" applyAlignment="1">
      <alignment vertical="center" wrapText="1"/>
    </xf>
    <xf numFmtId="49" fontId="21" fillId="0" borderId="5" xfId="0" applyNumberFormat="1" applyFont="1" applyBorder="1" applyAlignment="1">
      <alignment horizontal="center" vertical="center" wrapText="1"/>
    </xf>
    <xf numFmtId="0" fontId="10" fillId="9" borderId="36" xfId="2" applyFont="1" applyFill="1" applyBorder="1" applyAlignment="1">
      <alignment horizontal="center" vertical="center" wrapText="1"/>
    </xf>
    <xf numFmtId="0" fontId="8" fillId="9" borderId="36" xfId="0" applyFont="1" applyFill="1" applyBorder="1" applyAlignment="1">
      <alignment horizontal="center" vertical="center"/>
    </xf>
    <xf numFmtId="4" fontId="6" fillId="0" borderId="0" xfId="0" applyNumberFormat="1" applyFont="1" applyAlignment="1">
      <alignment horizontal="center" vertical="center"/>
    </xf>
    <xf numFmtId="0" fontId="11" fillId="4" borderId="34" xfId="2" applyFont="1" applyFill="1" applyBorder="1" applyAlignment="1">
      <alignment horizontal="left" vertical="center" wrapText="1"/>
    </xf>
    <xf numFmtId="0" fontId="11" fillId="4" borderId="9" xfId="2" applyFont="1" applyFill="1" applyBorder="1" applyAlignment="1">
      <alignment horizontal="left" vertical="center" wrapText="1"/>
    </xf>
    <xf numFmtId="4" fontId="15" fillId="4" borderId="9" xfId="1" applyNumberFormat="1" applyFont="1" applyFill="1" applyBorder="1" applyAlignment="1">
      <alignment horizontal="center" vertical="center" wrapText="1"/>
    </xf>
    <xf numFmtId="4" fontId="6" fillId="4" borderId="9" xfId="0" applyNumberFormat="1" applyFont="1" applyFill="1" applyBorder="1" applyAlignment="1">
      <alignment horizontal="center" vertical="center"/>
    </xf>
    <xf numFmtId="0" fontId="11" fillId="4" borderId="25" xfId="2" applyFont="1" applyFill="1" applyBorder="1" applyAlignment="1">
      <alignment horizontal="left" vertical="center" wrapText="1"/>
    </xf>
    <xf numFmtId="0" fontId="11" fillId="4" borderId="1" xfId="2" applyFont="1" applyFill="1" applyBorder="1" applyAlignment="1">
      <alignment horizontal="left" vertical="center" wrapText="1"/>
    </xf>
    <xf numFmtId="4" fontId="15" fillId="4" borderId="1" xfId="1"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xf>
    <xf numFmtId="0" fontId="11" fillId="4" borderId="37" xfId="2" applyFont="1" applyFill="1" applyBorder="1" applyAlignment="1">
      <alignment horizontal="left" vertical="center"/>
    </xf>
    <xf numFmtId="0" fontId="11" fillId="4" borderId="5" xfId="2" applyFont="1" applyFill="1" applyBorder="1" applyAlignment="1">
      <alignment horizontal="left" vertical="center" wrapText="1"/>
    </xf>
    <xf numFmtId="4" fontId="15" fillId="4" borderId="5" xfId="1" applyNumberFormat="1" applyFont="1" applyFill="1" applyBorder="1" applyAlignment="1">
      <alignment horizontal="center" vertical="center" wrapText="1"/>
    </xf>
    <xf numFmtId="4" fontId="6" fillId="4" borderId="5" xfId="0" applyNumberFormat="1" applyFont="1" applyFill="1" applyBorder="1" applyAlignment="1">
      <alignment horizontal="center" vertical="center"/>
    </xf>
    <xf numFmtId="4" fontId="11" fillId="4" borderId="35" xfId="2" applyNumberFormat="1" applyFont="1" applyFill="1" applyBorder="1" applyAlignment="1">
      <alignment horizontal="center" vertical="center" wrapText="1"/>
    </xf>
    <xf numFmtId="4" fontId="11" fillId="4" borderId="24" xfId="2" applyNumberFormat="1" applyFont="1" applyFill="1" applyBorder="1" applyAlignment="1">
      <alignment horizontal="center" vertical="center" wrapText="1"/>
    </xf>
    <xf numFmtId="4" fontId="11" fillId="4" borderId="38" xfId="2" applyNumberFormat="1" applyFont="1" applyFill="1" applyBorder="1" applyAlignment="1">
      <alignment horizontal="center" vertical="center" wrapText="1"/>
    </xf>
    <xf numFmtId="0" fontId="11" fillId="4" borderId="34" xfId="2" applyFont="1" applyFill="1" applyBorder="1" applyAlignment="1">
      <alignment horizontal="left" vertical="center"/>
    </xf>
    <xf numFmtId="4" fontId="15" fillId="4" borderId="35" xfId="2" applyNumberFormat="1" applyFont="1" applyFill="1" applyBorder="1" applyAlignment="1">
      <alignment horizontal="center" vertical="center"/>
    </xf>
    <xf numFmtId="0" fontId="11" fillId="4" borderId="25" xfId="2" applyFont="1" applyFill="1" applyBorder="1" applyAlignment="1">
      <alignment horizontal="left" vertical="center"/>
    </xf>
    <xf numFmtId="4" fontId="15" fillId="4" borderId="24" xfId="2" applyNumberFormat="1" applyFont="1" applyFill="1" applyBorder="1" applyAlignment="1">
      <alignment horizontal="center" vertical="center"/>
    </xf>
    <xf numFmtId="4" fontId="15" fillId="4" borderId="38" xfId="2" applyNumberFormat="1" applyFont="1" applyFill="1" applyBorder="1" applyAlignment="1">
      <alignment horizontal="center" vertical="center"/>
    </xf>
    <xf numFmtId="0" fontId="11" fillId="4" borderId="17" xfId="2" applyFont="1" applyFill="1" applyBorder="1" applyAlignment="1">
      <alignment horizontal="left" vertical="center"/>
    </xf>
    <xf numFmtId="0" fontId="11" fillId="4" borderId="18" xfId="2" applyFont="1" applyFill="1" applyBorder="1" applyAlignment="1">
      <alignment horizontal="left" vertical="center" wrapText="1"/>
    </xf>
    <xf numFmtId="4" fontId="11" fillId="9" borderId="36" xfId="2" applyNumberFormat="1" applyFont="1" applyFill="1" applyBorder="1" applyAlignment="1">
      <alignment horizontal="center" vertical="center" wrapText="1"/>
    </xf>
    <xf numFmtId="4" fontId="8" fillId="9" borderId="36" xfId="0" applyNumberFormat="1" applyFont="1" applyFill="1" applyBorder="1" applyAlignment="1">
      <alignment horizontal="center" vertical="center"/>
    </xf>
    <xf numFmtId="10" fontId="8" fillId="9" borderId="27" xfId="1" applyNumberFormat="1" applyFont="1" applyFill="1" applyBorder="1" applyAlignment="1">
      <alignment horizontal="center" vertical="center"/>
    </xf>
    <xf numFmtId="4" fontId="11" fillId="9" borderId="27" xfId="2" applyNumberFormat="1" applyFont="1" applyFill="1" applyBorder="1" applyAlignment="1">
      <alignment horizontal="center" vertical="center" wrapText="1"/>
    </xf>
    <xf numFmtId="4" fontId="11" fillId="9" borderId="36" xfId="1" applyNumberFormat="1" applyFont="1" applyFill="1" applyBorder="1" applyAlignment="1">
      <alignment horizontal="center" vertical="center" wrapText="1"/>
    </xf>
    <xf numFmtId="4" fontId="11" fillId="9" borderId="10" xfId="2" applyNumberFormat="1" applyFont="1" applyFill="1" applyBorder="1" applyAlignment="1">
      <alignment horizontal="center" vertical="center"/>
    </xf>
    <xf numFmtId="4" fontId="11" fillId="9" borderId="27" xfId="2" applyNumberFormat="1" applyFont="1" applyFill="1" applyBorder="1" applyAlignment="1">
      <alignment horizontal="center" vertical="center"/>
    </xf>
    <xf numFmtId="0" fontId="11" fillId="4" borderId="9" xfId="2" applyFont="1" applyFill="1" applyBorder="1" applyAlignment="1">
      <alignment horizontal="left" vertical="center"/>
    </xf>
    <xf numFmtId="4" fontId="11" fillId="10" borderId="35" xfId="2" applyNumberFormat="1" applyFont="1" applyFill="1" applyBorder="1" applyAlignment="1">
      <alignment horizontal="center" vertical="center"/>
    </xf>
    <xf numFmtId="4" fontId="11" fillId="10" borderId="24" xfId="2" applyNumberFormat="1" applyFont="1" applyFill="1" applyBorder="1" applyAlignment="1">
      <alignment horizontal="center" vertical="center"/>
    </xf>
    <xf numFmtId="4" fontId="11" fillId="10" borderId="19" xfId="2" applyNumberFormat="1" applyFont="1" applyFill="1" applyBorder="1" applyAlignment="1">
      <alignment horizontal="center" vertical="center"/>
    </xf>
    <xf numFmtId="10" fontId="8" fillId="19" borderId="27" xfId="1" applyNumberFormat="1" applyFont="1" applyFill="1" applyBorder="1" applyAlignment="1">
      <alignment horizontal="center" vertical="center"/>
    </xf>
    <xf numFmtId="4" fontId="15" fillId="19" borderId="9" xfId="1" applyNumberFormat="1" applyFont="1" applyFill="1" applyBorder="1" applyAlignment="1">
      <alignment horizontal="center" vertical="center" wrapText="1"/>
    </xf>
    <xf numFmtId="4" fontId="15" fillId="19" borderId="1" xfId="1" applyNumberFormat="1" applyFont="1" applyFill="1" applyBorder="1" applyAlignment="1">
      <alignment horizontal="center" vertical="center" wrapText="1"/>
    </xf>
    <xf numFmtId="4" fontId="15" fillId="19" borderId="5" xfId="1" applyNumberFormat="1" applyFont="1" applyFill="1" applyBorder="1" applyAlignment="1">
      <alignment horizontal="center" vertical="center" wrapText="1"/>
    </xf>
    <xf numFmtId="0" fontId="8" fillId="9" borderId="43" xfId="0" applyFont="1" applyFill="1" applyBorder="1" applyAlignment="1">
      <alignment horizontal="center" vertical="center" wrapText="1"/>
    </xf>
    <xf numFmtId="10" fontId="8" fillId="16" borderId="42" xfId="1" applyNumberFormat="1" applyFont="1" applyFill="1" applyBorder="1" applyAlignment="1">
      <alignment horizontal="center" vertical="center"/>
    </xf>
    <xf numFmtId="10" fontId="8" fillId="16" borderId="41" xfId="1" applyNumberFormat="1" applyFont="1" applyFill="1" applyBorder="1" applyAlignment="1">
      <alignment horizontal="center" vertical="center"/>
    </xf>
    <xf numFmtId="0" fontId="11" fillId="17" borderId="25" xfId="2" applyFont="1" applyFill="1" applyBorder="1" applyAlignment="1">
      <alignment horizontal="center" vertical="center" wrapText="1"/>
    </xf>
    <xf numFmtId="0" fontId="11" fillId="17" borderId="1" xfId="2" applyFont="1" applyFill="1" applyBorder="1" applyAlignment="1">
      <alignment horizontal="left" vertical="center" wrapText="1"/>
    </xf>
    <xf numFmtId="4" fontId="11" fillId="17" borderId="24" xfId="2" applyNumberFormat="1" applyFont="1" applyFill="1" applyBorder="1" applyAlignment="1">
      <alignment horizontal="right" vertical="center" wrapText="1"/>
    </xf>
    <xf numFmtId="4" fontId="11" fillId="17" borderId="27" xfId="2" applyNumberFormat="1" applyFont="1" applyFill="1" applyBorder="1" applyAlignment="1">
      <alignment horizontal="center" vertical="center"/>
    </xf>
    <xf numFmtId="0" fontId="24" fillId="10" borderId="1" xfId="0" applyFont="1" applyFill="1" applyBorder="1" applyAlignment="1">
      <alignment horizontal="justify" vertical="center" wrapText="1"/>
    </xf>
    <xf numFmtId="0" fontId="28" fillId="0" borderId="0" xfId="0" applyFont="1"/>
    <xf numFmtId="0" fontId="17" fillId="0" borderId="0" xfId="0" applyFont="1" applyAlignment="1">
      <alignment horizontal="right"/>
    </xf>
    <xf numFmtId="166" fontId="17" fillId="0" borderId="6" xfId="0" applyNumberFormat="1" applyFont="1" applyBorder="1"/>
    <xf numFmtId="0" fontId="17" fillId="0" borderId="6" xfId="0" applyFont="1" applyBorder="1"/>
    <xf numFmtId="0" fontId="17" fillId="0" borderId="0" xfId="0" applyFont="1" applyAlignment="1">
      <alignment horizontal="left"/>
    </xf>
    <xf numFmtId="166" fontId="17" fillId="0" borderId="0" xfId="0" applyNumberFormat="1" applyFont="1"/>
    <xf numFmtId="0" fontId="30" fillId="0" borderId="0" xfId="0" applyFont="1" applyAlignment="1">
      <alignment horizontal="center" vertical="center"/>
    </xf>
    <xf numFmtId="0" fontId="31" fillId="0" borderId="0" xfId="0" applyFont="1" applyAlignment="1">
      <alignment vertical="center"/>
    </xf>
    <xf numFmtId="16" fontId="17" fillId="18" borderId="0" xfId="0" applyNumberFormat="1" applyFont="1" applyFill="1"/>
    <xf numFmtId="0" fontId="32" fillId="0" borderId="0" xfId="0" applyFont="1" applyAlignment="1">
      <alignment vertical="center" wrapText="1"/>
    </xf>
    <xf numFmtId="165" fontId="21" fillId="0" borderId="1" xfId="0" applyNumberFormat="1" applyFont="1" applyBorder="1" applyAlignment="1">
      <alignment horizontal="right" vertical="center" wrapText="1"/>
    </xf>
    <xf numFmtId="167" fontId="21" fillId="0" borderId="1" xfId="0" applyNumberFormat="1" applyFont="1" applyBorder="1" applyAlignment="1">
      <alignment horizontal="right" vertical="center" wrapText="1"/>
    </xf>
    <xf numFmtId="167" fontId="21" fillId="4" borderId="4" xfId="0" applyNumberFormat="1" applyFont="1" applyFill="1" applyBorder="1" applyAlignment="1">
      <alignment horizontal="right" vertical="center" wrapText="1"/>
    </xf>
    <xf numFmtId="0" fontId="8"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0" fillId="2" borderId="12" xfId="0" applyFont="1" applyFill="1" applyBorder="1" applyAlignment="1">
      <alignment horizontal="justify" vertical="center" wrapText="1"/>
    </xf>
    <xf numFmtId="0" fontId="16" fillId="4" borderId="2" xfId="0" applyFont="1" applyFill="1" applyBorder="1" applyAlignment="1">
      <alignment vertical="center"/>
    </xf>
    <xf numFmtId="0" fontId="16" fillId="4" borderId="3" xfId="0" applyFont="1" applyFill="1" applyBorder="1"/>
    <xf numFmtId="0" fontId="17" fillId="4" borderId="3" xfId="0" applyFont="1" applyFill="1" applyBorder="1"/>
    <xf numFmtId="0" fontId="12" fillId="5" borderId="14" xfId="2" applyFont="1" applyFill="1" applyBorder="1" applyAlignment="1">
      <alignment vertical="center" wrapText="1"/>
    </xf>
    <xf numFmtId="0" fontId="12" fillId="5" borderId="16" xfId="2" applyFont="1" applyFill="1" applyBorder="1" applyAlignment="1">
      <alignment horizontal="center" vertical="center" wrapText="1"/>
    </xf>
    <xf numFmtId="4" fontId="23" fillId="20" borderId="1" xfId="0" applyNumberFormat="1" applyFont="1" applyFill="1" applyBorder="1" applyAlignment="1">
      <alignment horizontal="center" vertical="center" wrapText="1"/>
    </xf>
    <xf numFmtId="0" fontId="11" fillId="20" borderId="25" xfId="2" applyFont="1" applyFill="1" applyBorder="1" applyAlignment="1">
      <alignment horizontal="center" vertical="center" wrapText="1"/>
    </xf>
    <xf numFmtId="4" fontId="11" fillId="20" borderId="24" xfId="2" applyNumberFormat="1" applyFont="1" applyFill="1" applyBorder="1" applyAlignment="1">
      <alignment horizontal="right" vertical="center" wrapText="1"/>
    </xf>
    <xf numFmtId="0" fontId="11" fillId="20" borderId="17" xfId="2" applyFont="1" applyFill="1" applyBorder="1" applyAlignment="1">
      <alignment horizontal="center" vertical="center"/>
    </xf>
    <xf numFmtId="4" fontId="11" fillId="20" borderId="19" xfId="2" applyNumberFormat="1" applyFont="1" applyFill="1" applyBorder="1" applyAlignment="1">
      <alignment vertical="center" wrapText="1"/>
    </xf>
    <xf numFmtId="0" fontId="11" fillId="7" borderId="25" xfId="2" applyFont="1" applyFill="1" applyBorder="1" applyAlignment="1">
      <alignment horizontal="center" vertical="center"/>
    </xf>
    <xf numFmtId="0" fontId="11" fillId="7" borderId="17" xfId="2" applyFont="1" applyFill="1" applyBorder="1" applyAlignment="1">
      <alignment horizontal="center" vertical="center"/>
    </xf>
    <xf numFmtId="4" fontId="11" fillId="7" borderId="24" xfId="2" applyNumberFormat="1" applyFont="1" applyFill="1" applyBorder="1" applyAlignment="1">
      <alignment vertical="center" wrapText="1"/>
    </xf>
    <xf numFmtId="4" fontId="11" fillId="7" borderId="19" xfId="2" applyNumberFormat="1" applyFont="1" applyFill="1" applyBorder="1" applyAlignment="1">
      <alignment vertical="center" wrapText="1"/>
    </xf>
    <xf numFmtId="4" fontId="11" fillId="3" borderId="24" xfId="2" applyNumberFormat="1" applyFont="1" applyFill="1" applyBorder="1" applyAlignment="1">
      <alignment vertical="center" wrapText="1"/>
    </xf>
    <xf numFmtId="0" fontId="11" fillId="13" borderId="25" xfId="2" applyFont="1" applyFill="1" applyBorder="1" applyAlignment="1">
      <alignment horizontal="center" vertical="center"/>
    </xf>
    <xf numFmtId="0" fontId="16" fillId="0" borderId="14" xfId="0" applyFont="1" applyBorder="1" applyAlignment="1">
      <alignment horizontal="left"/>
    </xf>
    <xf numFmtId="0" fontId="16" fillId="0" borderId="17" xfId="0" applyFont="1" applyBorder="1" applyAlignment="1">
      <alignment horizontal="left"/>
    </xf>
    <xf numFmtId="49" fontId="21" fillId="2" borderId="48" xfId="0" applyNumberFormat="1" applyFont="1" applyFill="1" applyBorder="1" applyAlignment="1">
      <alignment horizontal="center" vertical="center" wrapText="1"/>
    </xf>
    <xf numFmtId="49" fontId="21" fillId="2" borderId="7" xfId="0" applyNumberFormat="1" applyFont="1" applyFill="1" applyBorder="1" applyAlignment="1">
      <alignment horizontal="center" vertical="center" wrapText="1"/>
    </xf>
    <xf numFmtId="0" fontId="37" fillId="7" borderId="4" xfId="0" applyFont="1" applyFill="1" applyBorder="1" applyAlignment="1">
      <alignment horizontal="left" vertical="center"/>
    </xf>
    <xf numFmtId="0" fontId="17" fillId="0" borderId="15" xfId="0" applyFont="1" applyBorder="1"/>
    <xf numFmtId="0" fontId="25" fillId="0" borderId="18" xfId="0" applyFont="1" applyBorder="1"/>
    <xf numFmtId="0" fontId="17" fillId="0" borderId="31" xfId="0" applyFont="1" applyBorder="1"/>
    <xf numFmtId="0" fontId="16" fillId="20" borderId="52" xfId="0" applyFont="1" applyFill="1" applyBorder="1"/>
    <xf numFmtId="0" fontId="17" fillId="20" borderId="53" xfId="0" applyFont="1" applyFill="1" applyBorder="1"/>
    <xf numFmtId="0" fontId="17" fillId="20" borderId="54" xfId="0" applyFont="1" applyFill="1" applyBorder="1"/>
    <xf numFmtId="0" fontId="8" fillId="20" borderId="40" xfId="0" applyFont="1" applyFill="1" applyBorder="1"/>
    <xf numFmtId="0" fontId="8" fillId="20" borderId="39" xfId="0" applyFont="1" applyFill="1" applyBorder="1"/>
    <xf numFmtId="0" fontId="26" fillId="0" borderId="55" xfId="0" applyFont="1" applyBorder="1" applyAlignment="1">
      <alignment horizontal="justify" vertical="center" wrapText="1"/>
    </xf>
    <xf numFmtId="0" fontId="11" fillId="17" borderId="17" xfId="2" applyFont="1" applyFill="1" applyBorder="1" applyAlignment="1">
      <alignment horizontal="center" vertical="center" wrapText="1"/>
    </xf>
    <xf numFmtId="9" fontId="11" fillId="17" borderId="18" xfId="1" applyFont="1" applyFill="1" applyBorder="1" applyAlignment="1">
      <alignment horizontal="center" vertical="center" wrapText="1"/>
    </xf>
    <xf numFmtId="0" fontId="11" fillId="17" borderId="56" xfId="2" applyFont="1" applyFill="1" applyBorder="1" applyAlignment="1">
      <alignment vertical="center" wrapText="1"/>
    </xf>
    <xf numFmtId="9" fontId="11" fillId="17" borderId="57" xfId="1" applyFont="1" applyFill="1" applyBorder="1" applyAlignment="1">
      <alignment horizontal="center" vertical="center" wrapText="1"/>
    </xf>
    <xf numFmtId="4" fontId="11" fillId="17" borderId="58" xfId="2" applyNumberFormat="1" applyFont="1" applyFill="1" applyBorder="1" applyAlignment="1">
      <alignment vertical="center" wrapText="1"/>
    </xf>
    <xf numFmtId="9" fontId="11" fillId="17" borderId="1" xfId="1" applyFont="1" applyFill="1" applyBorder="1" applyAlignment="1">
      <alignment horizontal="center" vertical="center" wrapText="1"/>
    </xf>
    <xf numFmtId="0" fontId="7" fillId="18" borderId="17" xfId="2" applyFont="1" applyFill="1" applyBorder="1" applyAlignment="1">
      <alignment horizontal="center" vertical="center" wrapText="1"/>
    </xf>
    <xf numFmtId="0" fontId="7" fillId="18" borderId="18" xfId="2" applyFont="1" applyFill="1" applyBorder="1" applyAlignment="1">
      <alignment vertical="center" wrapText="1"/>
    </xf>
    <xf numFmtId="0" fontId="7" fillId="18" borderId="31" xfId="2" applyFont="1" applyFill="1" applyBorder="1" applyAlignment="1">
      <alignment horizontal="center" vertical="center" wrapText="1"/>
    </xf>
    <xf numFmtId="0" fontId="7" fillId="18" borderId="19" xfId="2" applyFont="1" applyFill="1" applyBorder="1" applyAlignment="1">
      <alignment horizontal="center" vertical="center" wrapText="1"/>
    </xf>
    <xf numFmtId="0" fontId="11" fillId="17" borderId="14" xfId="2" applyFont="1" applyFill="1" applyBorder="1" applyAlignment="1">
      <alignment horizontal="center" vertical="center"/>
    </xf>
    <xf numFmtId="0" fontId="11" fillId="17" borderId="15" xfId="2" applyFont="1" applyFill="1" applyBorder="1" applyAlignment="1">
      <alignment horizontal="left" vertical="center"/>
    </xf>
    <xf numFmtId="9" fontId="11" fillId="17" borderId="15" xfId="1" applyFont="1" applyFill="1" applyBorder="1" applyAlignment="1">
      <alignment horizontal="center" vertical="center" wrapText="1"/>
    </xf>
    <xf numFmtId="4" fontId="11" fillId="17" borderId="16" xfId="2" applyNumberFormat="1" applyFont="1" applyFill="1" applyBorder="1" applyAlignment="1">
      <alignment vertical="center" wrapText="1"/>
    </xf>
    <xf numFmtId="0" fontId="11" fillId="17" borderId="18" xfId="2" applyFont="1" applyFill="1" applyBorder="1" applyAlignment="1">
      <alignment horizontal="left" vertical="center" wrapText="1"/>
    </xf>
    <xf numFmtId="4" fontId="11" fillId="17" borderId="19" xfId="2" applyNumberFormat="1" applyFont="1" applyFill="1" applyBorder="1" applyAlignment="1">
      <alignment horizontal="right" vertical="center" wrapText="1"/>
    </xf>
    <xf numFmtId="4" fontId="11" fillId="13" borderId="2" xfId="2" applyNumberFormat="1" applyFont="1" applyFill="1" applyBorder="1" applyAlignment="1">
      <alignment vertical="center" wrapText="1"/>
    </xf>
    <xf numFmtId="168" fontId="14" fillId="9" borderId="2" xfId="0" applyNumberFormat="1" applyFont="1" applyFill="1" applyBorder="1" applyAlignment="1">
      <alignment vertical="center" wrapText="1"/>
    </xf>
    <xf numFmtId="4" fontId="11" fillId="0" borderId="2" xfId="2" applyNumberFormat="1" applyFont="1" applyBorder="1" applyAlignment="1">
      <alignment vertical="center" wrapText="1"/>
    </xf>
    <xf numFmtId="0" fontId="6" fillId="0" borderId="1" xfId="0" applyFont="1" applyBorder="1" applyAlignment="1">
      <alignment vertical="center"/>
    </xf>
    <xf numFmtId="0" fontId="6" fillId="2" borderId="1" xfId="0" applyFont="1" applyFill="1" applyBorder="1" applyAlignment="1">
      <alignment vertical="center"/>
    </xf>
    <xf numFmtId="0" fontId="41" fillId="0" borderId="0" xfId="0" applyFont="1" applyAlignment="1">
      <alignment horizontal="center" vertical="center" wrapText="1"/>
    </xf>
    <xf numFmtId="0" fontId="4" fillId="0" borderId="0" xfId="0" applyFont="1" applyAlignment="1">
      <alignment horizontal="center" vertical="center"/>
    </xf>
    <xf numFmtId="0" fontId="31" fillId="0" borderId="0" xfId="0" applyFont="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7" fillId="4" borderId="6" xfId="0" applyFont="1" applyFill="1" applyBorder="1" applyAlignment="1">
      <alignment horizontal="center"/>
    </xf>
    <xf numFmtId="0" fontId="17" fillId="4" borderId="7" xfId="0" applyFont="1" applyFill="1" applyBorder="1" applyAlignment="1">
      <alignment horizontal="center"/>
    </xf>
    <xf numFmtId="0" fontId="17" fillId="0" borderId="32" xfId="0" applyFont="1" applyBorder="1" applyAlignment="1">
      <alignment horizontal="center"/>
    </xf>
    <xf numFmtId="0" fontId="17" fillId="0" borderId="30" xfId="0" applyFont="1" applyBorder="1" applyAlignment="1">
      <alignment horizontal="center"/>
    </xf>
    <xf numFmtId="0" fontId="17" fillId="0" borderId="45" xfId="0" applyFont="1" applyBorder="1" applyAlignment="1">
      <alignment horizontal="center"/>
    </xf>
    <xf numFmtId="0" fontId="17" fillId="0" borderId="49" xfId="0" applyFont="1" applyBorder="1" applyAlignment="1">
      <alignment horizontal="center"/>
    </xf>
    <xf numFmtId="0" fontId="17" fillId="0" borderId="50" xfId="0" applyFont="1" applyBorder="1" applyAlignment="1">
      <alignment horizontal="center"/>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25" fillId="0" borderId="31" xfId="0" applyFont="1" applyBorder="1" applyAlignment="1">
      <alignment horizontal="center"/>
    </xf>
    <xf numFmtId="0" fontId="25" fillId="0" borderId="49" xfId="0" applyFont="1" applyBorder="1" applyAlignment="1">
      <alignment horizontal="center"/>
    </xf>
    <xf numFmtId="0" fontId="25" fillId="0" borderId="50" xfId="0" applyFont="1" applyBorder="1" applyAlignment="1">
      <alignment horizontal="center"/>
    </xf>
    <xf numFmtId="0" fontId="35" fillId="4" borderId="2"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49" fontId="21" fillId="4" borderId="2" xfId="0" applyNumberFormat="1" applyFont="1" applyFill="1" applyBorder="1" applyAlignment="1">
      <alignment horizontal="center" vertical="center" wrapText="1"/>
    </xf>
    <xf numFmtId="49" fontId="21" fillId="4" borderId="4" xfId="0" applyNumberFormat="1"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49" fontId="21" fillId="2" borderId="48" xfId="0" applyNumberFormat="1" applyFont="1" applyFill="1" applyBorder="1" applyAlignment="1">
      <alignment horizontal="center" vertical="center" wrapText="1"/>
    </xf>
    <xf numFmtId="49" fontId="21" fillId="2" borderId="7" xfId="0" applyNumberFormat="1" applyFont="1" applyFill="1" applyBorder="1" applyAlignment="1">
      <alignment horizontal="center" vertical="center" wrapText="1"/>
    </xf>
    <xf numFmtId="49" fontId="21" fillId="4" borderId="2" xfId="0" applyNumberFormat="1" applyFont="1" applyFill="1" applyBorder="1" applyAlignment="1">
      <alignment horizontal="right" vertical="center" wrapText="1"/>
    </xf>
    <xf numFmtId="49" fontId="21" fillId="4" borderId="3" xfId="0" applyNumberFormat="1" applyFont="1" applyFill="1" applyBorder="1" applyAlignment="1">
      <alignment horizontal="right" vertical="center" wrapText="1"/>
    </xf>
    <xf numFmtId="49" fontId="21" fillId="4" borderId="4" xfId="0" applyNumberFormat="1" applyFont="1" applyFill="1" applyBorder="1" applyAlignment="1">
      <alignment horizontal="right" vertical="center" wrapText="1"/>
    </xf>
    <xf numFmtId="4" fontId="23" fillId="20" borderId="1" xfId="0" applyNumberFormat="1" applyFont="1" applyFill="1" applyBorder="1" applyAlignment="1">
      <alignment horizontal="center" vertical="center" wrapText="1"/>
    </xf>
    <xf numFmtId="49" fontId="24" fillId="20" borderId="1" xfId="0" applyNumberFormat="1" applyFont="1" applyFill="1" applyBorder="1" applyAlignment="1">
      <alignment horizontal="center" vertical="center" wrapText="1"/>
    </xf>
    <xf numFmtId="49" fontId="23" fillId="20" borderId="21" xfId="0" applyNumberFormat="1" applyFont="1" applyFill="1" applyBorder="1" applyAlignment="1">
      <alignment horizontal="center" vertical="center" wrapText="1"/>
    </xf>
    <xf numFmtId="49" fontId="23" fillId="20" borderId="22" xfId="0" applyNumberFormat="1" applyFont="1" applyFill="1" applyBorder="1" applyAlignment="1">
      <alignment horizontal="center" vertical="center" wrapText="1"/>
    </xf>
    <xf numFmtId="49" fontId="23" fillId="20" borderId="48" xfId="0" applyNumberFormat="1" applyFont="1" applyFill="1" applyBorder="1" applyAlignment="1">
      <alignment horizontal="center" vertical="center" wrapText="1"/>
    </xf>
    <xf numFmtId="49" fontId="23" fillId="20" borderId="7" xfId="0" applyNumberFormat="1"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7" fillId="5" borderId="25" xfId="2" applyFont="1" applyFill="1" applyBorder="1" applyAlignment="1">
      <alignment horizontal="center" vertical="center"/>
    </xf>
    <xf numFmtId="0" fontId="7" fillId="5" borderId="1" xfId="2" applyFont="1" applyFill="1" applyBorder="1" applyAlignment="1">
      <alignment horizontal="center" vertical="center"/>
    </xf>
    <xf numFmtId="0" fontId="7" fillId="5" borderId="2" xfId="2" applyFont="1" applyFill="1" applyBorder="1" applyAlignment="1">
      <alignment horizontal="center" vertical="center"/>
    </xf>
    <xf numFmtId="0" fontId="7" fillId="13" borderId="23" xfId="2" applyFont="1" applyFill="1" applyBorder="1" applyAlignment="1">
      <alignment horizontal="center" vertical="center" wrapText="1"/>
    </xf>
    <xf numFmtId="0" fontId="7" fillId="13" borderId="3" xfId="2" applyFont="1" applyFill="1" applyBorder="1" applyAlignment="1">
      <alignment horizontal="center" vertical="center" wrapText="1"/>
    </xf>
    <xf numFmtId="0" fontId="7" fillId="13" borderId="20" xfId="2" applyFont="1" applyFill="1" applyBorder="1" applyAlignment="1">
      <alignment horizontal="center" vertical="center" wrapText="1"/>
    </xf>
    <xf numFmtId="0" fontId="11" fillId="11" borderId="2" xfId="2" applyFont="1" applyFill="1" applyBorder="1" applyAlignment="1">
      <alignment horizontal="left" vertical="center"/>
    </xf>
    <xf numFmtId="0" fontId="11" fillId="11" borderId="4" xfId="2" applyFont="1" applyFill="1" applyBorder="1" applyAlignment="1">
      <alignment horizontal="left" vertical="center"/>
    </xf>
    <xf numFmtId="0" fontId="11" fillId="20" borderId="31" xfId="2" applyFont="1" applyFill="1" applyBorder="1" applyAlignment="1">
      <alignment horizontal="left" vertical="center"/>
    </xf>
    <xf numFmtId="0" fontId="11" fillId="20" borderId="28" xfId="2" applyFont="1" applyFill="1" applyBorder="1" applyAlignment="1">
      <alignment horizontal="left" vertical="center"/>
    </xf>
    <xf numFmtId="0" fontId="11" fillId="20" borderId="2" xfId="2" applyFont="1" applyFill="1" applyBorder="1" applyAlignment="1">
      <alignment horizontal="left" vertical="center" wrapText="1"/>
    </xf>
    <xf numFmtId="0" fontId="11" fillId="20" borderId="4" xfId="2" applyFont="1" applyFill="1" applyBorder="1" applyAlignment="1">
      <alignment horizontal="left" vertical="center" wrapText="1"/>
    </xf>
    <xf numFmtId="0" fontId="11" fillId="7" borderId="31" xfId="2" applyFont="1" applyFill="1" applyBorder="1" applyAlignment="1">
      <alignment horizontal="left" vertical="center"/>
    </xf>
    <xf numFmtId="0" fontId="11" fillId="7" borderId="28" xfId="2" applyFont="1" applyFill="1" applyBorder="1" applyAlignment="1">
      <alignment horizontal="left" vertical="center"/>
    </xf>
    <xf numFmtId="0" fontId="11" fillId="7" borderId="2" xfId="2" applyFont="1" applyFill="1" applyBorder="1" applyAlignment="1">
      <alignment horizontal="left" vertical="center"/>
    </xf>
    <xf numFmtId="0" fontId="11" fillId="7" borderId="4" xfId="2" applyFont="1" applyFill="1" applyBorder="1" applyAlignment="1">
      <alignment horizontal="left" vertical="center"/>
    </xf>
    <xf numFmtId="0" fontId="39" fillId="7" borderId="2" xfId="0" applyFont="1" applyFill="1" applyBorder="1" applyAlignment="1">
      <alignment horizontal="left" vertical="center" wrapText="1"/>
    </xf>
    <xf numFmtId="0" fontId="39" fillId="7" borderId="4"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1" fillId="3" borderId="2" xfId="2" applyFont="1" applyFill="1" applyBorder="1" applyAlignment="1">
      <alignment horizontal="left" vertical="center"/>
    </xf>
    <xf numFmtId="0" fontId="11" fillId="3" borderId="4" xfId="2" applyFont="1" applyFill="1" applyBorder="1" applyAlignment="1">
      <alignment horizontal="left" vertical="center"/>
    </xf>
    <xf numFmtId="0" fontId="11" fillId="13" borderId="2" xfId="2" applyFont="1" applyFill="1" applyBorder="1" applyAlignment="1">
      <alignment horizontal="left" vertical="center"/>
    </xf>
    <xf numFmtId="0" fontId="11" fillId="13" borderId="4" xfId="2" applyFont="1" applyFill="1" applyBorder="1" applyAlignment="1">
      <alignment horizontal="left" vertical="center"/>
    </xf>
    <xf numFmtId="0" fontId="11" fillId="9" borderId="40" xfId="2" applyFont="1" applyFill="1" applyBorder="1" applyAlignment="1">
      <alignment horizontal="left" vertical="center" wrapText="1"/>
    </xf>
    <xf numFmtId="0" fontId="11" fillId="9" borderId="33" xfId="2" applyFont="1" applyFill="1" applyBorder="1" applyAlignment="1">
      <alignment horizontal="left" vertical="center" wrapText="1"/>
    </xf>
    <xf numFmtId="0" fontId="11" fillId="13" borderId="2" xfId="2" applyFont="1" applyFill="1" applyBorder="1" applyAlignment="1">
      <alignment horizontal="left" vertical="center" wrapText="1"/>
    </xf>
    <xf numFmtId="0" fontId="11" fillId="13" borderId="4" xfId="2" applyFont="1" applyFill="1" applyBorder="1" applyAlignment="1">
      <alignment horizontal="left" vertical="center" wrapText="1"/>
    </xf>
    <xf numFmtId="0" fontId="11" fillId="17" borderId="40" xfId="2" applyFont="1" applyFill="1" applyBorder="1" applyAlignment="1">
      <alignment horizontal="left" vertical="center" wrapText="1"/>
    </xf>
    <xf numFmtId="0" fontId="11" fillId="17" borderId="29" xfId="2" applyFont="1" applyFill="1" applyBorder="1" applyAlignment="1">
      <alignment horizontal="left" vertical="center" wrapText="1"/>
    </xf>
    <xf numFmtId="0" fontId="11" fillId="9" borderId="29" xfId="2" applyFont="1" applyFill="1" applyBorder="1" applyAlignment="1">
      <alignment horizontal="left" vertical="center" wrapText="1"/>
    </xf>
    <xf numFmtId="0" fontId="11" fillId="9" borderId="40" xfId="2" applyFont="1" applyFill="1" applyBorder="1" applyAlignment="1">
      <alignment horizontal="left" vertical="center"/>
    </xf>
    <xf numFmtId="0" fontId="11" fillId="9" borderId="33" xfId="2" applyFont="1" applyFill="1" applyBorder="1" applyAlignment="1">
      <alignment horizontal="left" vertical="center"/>
    </xf>
    <xf numFmtId="0" fontId="12" fillId="5" borderId="14" xfId="2" applyFont="1" applyFill="1" applyBorder="1" applyAlignment="1">
      <alignment horizontal="center" vertical="center" wrapText="1"/>
    </xf>
    <xf numFmtId="0" fontId="12" fillId="5" borderId="15" xfId="2" applyFont="1" applyFill="1" applyBorder="1" applyAlignment="1">
      <alignment horizontal="center" vertical="center" wrapText="1"/>
    </xf>
    <xf numFmtId="0" fontId="12" fillId="5" borderId="32" xfId="2" applyFont="1" applyFill="1" applyBorder="1" applyAlignment="1">
      <alignment horizontal="center" vertical="center" wrapText="1"/>
    </xf>
    <xf numFmtId="0" fontId="12" fillId="5" borderId="16" xfId="2" applyFont="1" applyFill="1" applyBorder="1" applyAlignment="1">
      <alignment horizontal="center" vertical="center" wrapText="1"/>
    </xf>
    <xf numFmtId="4" fontId="11" fillId="9" borderId="40" xfId="1" applyNumberFormat="1" applyFont="1" applyFill="1" applyBorder="1" applyAlignment="1">
      <alignment horizontal="center" vertical="center" wrapText="1"/>
    </xf>
    <xf numFmtId="4" fontId="11" fillId="9" borderId="39" xfId="1" applyNumberFormat="1" applyFont="1" applyFill="1" applyBorder="1" applyAlignment="1">
      <alignment horizontal="center" vertical="center" wrapText="1"/>
    </xf>
    <xf numFmtId="4" fontId="11" fillId="9" borderId="33" xfId="1" applyNumberFormat="1" applyFont="1" applyFill="1" applyBorder="1" applyAlignment="1">
      <alignment horizontal="center" vertical="center" wrapText="1"/>
    </xf>
    <xf numFmtId="0" fontId="10" fillId="9" borderId="26" xfId="2" applyFont="1" applyFill="1" applyBorder="1" applyAlignment="1">
      <alignment horizontal="center" vertical="center" wrapText="1"/>
    </xf>
    <xf numFmtId="0" fontId="10" fillId="9" borderId="36" xfId="2" applyFont="1" applyFill="1" applyBorder="1" applyAlignment="1">
      <alignment horizontal="center" vertical="center" wrapText="1"/>
    </xf>
    <xf numFmtId="0" fontId="12" fillId="5" borderId="30" xfId="2" applyFont="1" applyFill="1" applyBorder="1" applyAlignment="1">
      <alignment horizontal="center" vertical="center" wrapText="1"/>
    </xf>
    <xf numFmtId="0" fontId="12" fillId="5" borderId="45" xfId="2" applyFont="1" applyFill="1" applyBorder="1" applyAlignment="1">
      <alignment horizontal="center" vertical="center" wrapText="1"/>
    </xf>
  </cellXfs>
  <cellStyles count="3">
    <cellStyle name="Normalno" xfId="0" builtinId="0"/>
    <cellStyle name="Normalno 2" xfId="2" xr:uid="{00000000-0005-0000-0000-000001000000}"/>
    <cellStyle name="Postotak" xfId="1" builtinId="5"/>
  </cellStyles>
  <dxfs count="0"/>
  <tableStyles count="0" defaultTableStyle="TableStyleMedium9" defaultPivotStyle="PivotStyleLight16"/>
  <colors>
    <mruColors>
      <color rgb="FFFFFF9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ustomXml" Target="../ink/ink1.xml"/><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165653</xdr:colOff>
      <xdr:row>0</xdr:row>
      <xdr:rowOff>132521</xdr:rowOff>
    </xdr:from>
    <xdr:to>
      <xdr:col>9</xdr:col>
      <xdr:colOff>417444</xdr:colOff>
      <xdr:row>2</xdr:row>
      <xdr:rowOff>196717</xdr:rowOff>
    </xdr:to>
    <xdr:pic>
      <xdr:nvPicPr>
        <xdr:cNvPr id="5" name="Picture 4">
          <a:extLst>
            <a:ext uri="{FF2B5EF4-FFF2-40B4-BE49-F238E27FC236}">
              <a16:creationId xmlns:a16="http://schemas.microsoft.com/office/drawing/2014/main" id="{1ECC137B-7FCE-B100-EF0A-614BD1CFCA07}"/>
            </a:ext>
          </a:extLst>
        </xdr:cNvPr>
        <xdr:cNvPicPr>
          <a:picLocks noChangeAspect="1"/>
        </xdr:cNvPicPr>
      </xdr:nvPicPr>
      <xdr:blipFill rotWithShape="1">
        <a:blip xmlns:r="http://schemas.openxmlformats.org/officeDocument/2006/relationships" r:embed="rId1"/>
        <a:srcRect r="26675"/>
        <a:stretch/>
      </xdr:blipFill>
      <xdr:spPr>
        <a:xfrm>
          <a:off x="2093844" y="132521"/>
          <a:ext cx="4108174" cy="634039"/>
        </a:xfrm>
        <a:prstGeom prst="rect">
          <a:avLst/>
        </a:prstGeom>
      </xdr:spPr>
    </xdr:pic>
    <xdr:clientData/>
  </xdr:twoCellAnchor>
  <xdr:twoCellAnchor editAs="oneCell">
    <xdr:from>
      <xdr:col>9</xdr:col>
      <xdr:colOff>608772</xdr:colOff>
      <xdr:row>0</xdr:row>
      <xdr:rowOff>124238</xdr:rowOff>
    </xdr:from>
    <xdr:to>
      <xdr:col>11</xdr:col>
      <xdr:colOff>4141</xdr:colOff>
      <xdr:row>2</xdr:row>
      <xdr:rowOff>232056</xdr:rowOff>
    </xdr:to>
    <xdr:pic>
      <xdr:nvPicPr>
        <xdr:cNvPr id="3" name="Picture 652830835">
          <a:extLst>
            <a:ext uri="{FF2B5EF4-FFF2-40B4-BE49-F238E27FC236}">
              <a16:creationId xmlns:a16="http://schemas.microsoft.com/office/drawing/2014/main" id="{AE17AA60-C298-4E0A-91C9-CA42AD0358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8620" y="124238"/>
          <a:ext cx="670891" cy="679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419040</xdr:colOff>
      <xdr:row>28</xdr:row>
      <xdr:rowOff>106380</xdr:rowOff>
    </xdr:from>
    <xdr:to>
      <xdr:col>2</xdr:col>
      <xdr:colOff>419400</xdr:colOff>
      <xdr:row>28</xdr:row>
      <xdr:rowOff>106740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Rukopis 3">
              <a:extLst>
                <a:ext uri="{FF2B5EF4-FFF2-40B4-BE49-F238E27FC236}">
                  <a16:creationId xmlns:a16="http://schemas.microsoft.com/office/drawing/2014/main" id="{045A8562-926B-EDE6-D30D-5CF8DDC41382}"/>
                </a:ext>
              </a:extLst>
            </xdr14:cNvPr>
            <xdr14:cNvContentPartPr/>
          </xdr14:nvContentPartPr>
          <xdr14:nvPr macro=""/>
          <xdr14:xfrm>
            <a:off x="1470600" y="8313120"/>
            <a:ext cx="360" cy="360"/>
          </xdr14:xfrm>
        </xdr:contentPart>
      </mc:Choice>
      <mc:Fallback xmlns="">
        <xdr:pic>
          <xdr:nvPicPr>
            <xdr:cNvPr id="4" name="Rukopis 3">
              <a:extLst>
                <a:ext uri="{FF2B5EF4-FFF2-40B4-BE49-F238E27FC236}">
                  <a16:creationId xmlns:a16="http://schemas.microsoft.com/office/drawing/2014/main" id="{045A8562-926B-EDE6-D30D-5CF8DDC41382}"/>
                </a:ext>
              </a:extLst>
            </xdr:cNvPr>
            <xdr:cNvPicPr/>
          </xdr:nvPicPr>
          <xdr:blipFill>
            <a:blip xmlns:r="http://schemas.openxmlformats.org/officeDocument/2006/relationships" r:embed="rId4"/>
            <a:stretch>
              <a:fillRect/>
            </a:stretch>
          </xdr:blipFill>
          <xdr:spPr>
            <a:xfrm>
              <a:off x="1464480" y="8307000"/>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0-17T18:49:49.478"/>
    </inkml:context>
    <inkml:brush xml:id="br0">
      <inkml:brushProperty name="width" value="0.035" units="cm"/>
      <inkml:brushProperty name="height" value="0.035" units="cm"/>
    </inkml:brush>
  </inkml:definitions>
  <inkml:trace contextRef="#ctx0" brushRef="#br0">1 1 24575,'0'0'-8191</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9"/>
  <sheetViews>
    <sheetView view="pageLayout" zoomScale="115" zoomScaleNormal="100" zoomScalePageLayoutView="115" workbookViewId="0">
      <selection activeCell="E13" sqref="E13:J14"/>
    </sheetView>
  </sheetViews>
  <sheetFormatPr defaultColWidth="9.1328125" defaultRowHeight="21" x14ac:dyDescent="0.35"/>
  <cols>
    <col min="1" max="16384" width="9.1328125" style="1"/>
  </cols>
  <sheetData>
    <row r="1" spans="2:13" x14ac:dyDescent="0.35">
      <c r="F1" s="4"/>
      <c r="G1" s="4"/>
      <c r="H1" s="4"/>
      <c r="I1" s="4"/>
      <c r="K1" s="135"/>
      <c r="L1" s="4"/>
    </row>
    <row r="2" spans="2:13" ht="24" customHeight="1" x14ac:dyDescent="0.3">
      <c r="B2" s="3"/>
      <c r="F2" s="4"/>
      <c r="G2" s="4"/>
      <c r="H2" s="4"/>
      <c r="I2" s="4"/>
      <c r="K2" s="4"/>
      <c r="L2" s="4"/>
    </row>
    <row r="3" spans="2:13" x14ac:dyDescent="0.35">
      <c r="F3" s="4"/>
      <c r="G3" s="4"/>
      <c r="H3" s="4"/>
      <c r="I3" s="4"/>
      <c r="K3" s="4"/>
      <c r="L3" s="4"/>
    </row>
    <row r="4" spans="2:13" x14ac:dyDescent="0.35">
      <c r="F4" s="4"/>
      <c r="G4" s="4"/>
      <c r="H4" s="4"/>
      <c r="I4" s="4"/>
    </row>
    <row r="5" spans="2:13" x14ac:dyDescent="0.35">
      <c r="F5" s="4"/>
      <c r="G5" s="4"/>
      <c r="H5" s="4"/>
      <c r="I5" s="4"/>
    </row>
    <row r="6" spans="2:13" ht="6" customHeight="1" x14ac:dyDescent="0.35">
      <c r="F6" s="4"/>
      <c r="G6" s="4"/>
      <c r="H6" s="4"/>
      <c r="I6" s="4"/>
    </row>
    <row r="7" spans="2:13" hidden="1" x14ac:dyDescent="0.35"/>
    <row r="8" spans="2:13" ht="49.35" customHeight="1" x14ac:dyDescent="0.35">
      <c r="B8" s="133"/>
      <c r="C8" s="133"/>
      <c r="D8" s="133"/>
      <c r="E8" s="133"/>
      <c r="F8" s="196" t="s">
        <v>184</v>
      </c>
      <c r="G8" s="196"/>
      <c r="H8" s="196"/>
      <c r="I8" s="196"/>
      <c r="J8" s="196"/>
      <c r="K8" s="133"/>
      <c r="L8" s="133"/>
      <c r="M8" s="133"/>
    </row>
    <row r="9" spans="2:13" ht="23.25" customHeight="1" x14ac:dyDescent="0.35">
      <c r="B9" s="133"/>
      <c r="C9" s="133"/>
      <c r="D9" s="133"/>
      <c r="E9" s="133"/>
      <c r="F9" s="133"/>
      <c r="G9" s="133"/>
      <c r="H9" s="133"/>
      <c r="I9" s="133"/>
      <c r="J9" s="133"/>
      <c r="K9" s="133"/>
      <c r="L9" s="133"/>
      <c r="M9" s="133"/>
    </row>
    <row r="10" spans="2:13" x14ac:dyDescent="0.35">
      <c r="B10" s="194" t="s">
        <v>186</v>
      </c>
      <c r="C10" s="194"/>
      <c r="D10" s="194"/>
      <c r="E10" s="194"/>
      <c r="F10" s="194"/>
      <c r="G10" s="194"/>
      <c r="H10" s="194"/>
      <c r="I10" s="194"/>
      <c r="J10" s="194"/>
      <c r="K10" s="194"/>
      <c r="L10" s="194"/>
      <c r="M10" s="194"/>
    </row>
    <row r="11" spans="2:13" x14ac:dyDescent="0.35">
      <c r="B11" s="194"/>
      <c r="C11" s="194"/>
      <c r="D11" s="194"/>
      <c r="E11" s="194"/>
      <c r="F11" s="194"/>
      <c r="G11" s="194"/>
      <c r="H11" s="194"/>
      <c r="I11" s="194"/>
      <c r="J11" s="194"/>
      <c r="K11" s="194"/>
      <c r="L11" s="194"/>
      <c r="M11" s="194"/>
    </row>
    <row r="12" spans="2:13" ht="23.25" x14ac:dyDescent="0.35">
      <c r="B12" s="2"/>
      <c r="C12" s="2"/>
      <c r="D12" s="2"/>
      <c r="E12" s="2"/>
      <c r="F12" s="2"/>
      <c r="G12" s="2"/>
      <c r="H12" s="2"/>
      <c r="I12" s="2"/>
      <c r="J12" s="2"/>
      <c r="K12" s="2"/>
      <c r="L12" s="2"/>
      <c r="M12" s="2"/>
    </row>
    <row r="13" spans="2:13" ht="23.25" x14ac:dyDescent="0.35">
      <c r="B13" s="2"/>
      <c r="C13" s="2"/>
      <c r="D13" s="2"/>
      <c r="E13" s="195" t="s">
        <v>135</v>
      </c>
      <c r="F13" s="195"/>
      <c r="G13" s="195"/>
      <c r="H13" s="195"/>
      <c r="I13" s="195"/>
      <c r="J13" s="195"/>
      <c r="K13" s="2"/>
      <c r="L13" s="2"/>
      <c r="M13" s="2"/>
    </row>
    <row r="14" spans="2:13" ht="23.25" x14ac:dyDescent="0.35">
      <c r="B14" s="2"/>
      <c r="C14" s="2"/>
      <c r="D14" s="2"/>
      <c r="E14" s="195"/>
      <c r="F14" s="195"/>
      <c r="G14" s="195"/>
      <c r="H14" s="195"/>
      <c r="I14" s="195"/>
      <c r="J14" s="195"/>
      <c r="K14" s="2"/>
      <c r="L14" s="2"/>
      <c r="M14" s="2"/>
    </row>
    <row r="15" spans="2:13" ht="23.25" x14ac:dyDescent="0.35">
      <c r="B15" s="2"/>
      <c r="C15" s="2"/>
      <c r="D15" s="2"/>
      <c r="E15" s="2"/>
      <c r="F15" s="2"/>
      <c r="G15" s="2"/>
      <c r="H15" s="2"/>
      <c r="I15" s="2"/>
      <c r="J15" s="2"/>
      <c r="K15" s="2"/>
      <c r="L15" s="2"/>
      <c r="M15" s="2"/>
    </row>
    <row r="16" spans="2:13" ht="23.25" x14ac:dyDescent="0.35">
      <c r="B16" s="2"/>
      <c r="C16" s="2"/>
      <c r="D16" s="2"/>
      <c r="E16" s="195" t="s">
        <v>66</v>
      </c>
      <c r="F16" s="195"/>
      <c r="G16" s="195"/>
      <c r="H16" s="195"/>
      <c r="I16" s="195"/>
      <c r="J16" s="195"/>
      <c r="K16" s="2"/>
      <c r="L16" s="2"/>
      <c r="M16" s="2"/>
    </row>
    <row r="17" spans="2:13" ht="23.25" x14ac:dyDescent="0.35">
      <c r="B17" s="2"/>
      <c r="C17" s="2"/>
      <c r="D17" s="2"/>
      <c r="E17" s="195"/>
      <c r="F17" s="195"/>
      <c r="G17" s="195"/>
      <c r="H17" s="195"/>
      <c r="I17" s="195"/>
      <c r="J17" s="195"/>
      <c r="K17" s="2"/>
      <c r="L17" s="2"/>
      <c r="M17" s="2"/>
    </row>
    <row r="19" spans="2:13" x14ac:dyDescent="0.35">
      <c r="B19" s="132" t="s">
        <v>119</v>
      </c>
      <c r="C19" s="132" t="s">
        <v>120</v>
      </c>
    </row>
  </sheetData>
  <mergeCells count="4">
    <mergeCell ref="B10:M11"/>
    <mergeCell ref="E13:J14"/>
    <mergeCell ref="E16:J17"/>
    <mergeCell ref="F8:J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32"/>
  <sheetViews>
    <sheetView topLeftCell="A9" zoomScaleNormal="100" workbookViewId="0">
      <selection activeCell="B7" sqref="B7"/>
    </sheetView>
  </sheetViews>
  <sheetFormatPr defaultRowHeight="15" customHeight="1" x14ac:dyDescent="0.35"/>
  <cols>
    <col min="1" max="1" width="9.1328125" style="59"/>
    <col min="2" max="2" width="173.1328125" style="59" customWidth="1"/>
    <col min="3" max="245" width="9.1328125" style="59"/>
    <col min="246" max="246" width="70.796875" style="59" customWidth="1"/>
    <col min="247" max="501" width="9.1328125" style="59"/>
    <col min="502" max="502" width="70.796875" style="59" customWidth="1"/>
    <col min="503" max="757" width="9.1328125" style="59"/>
    <col min="758" max="758" width="70.796875" style="59" customWidth="1"/>
    <col min="759" max="1013" width="9.1328125" style="59"/>
    <col min="1014" max="1014" width="70.796875" style="59" customWidth="1"/>
    <col min="1015" max="1269" width="9.1328125" style="59"/>
    <col min="1270" max="1270" width="70.796875" style="59" customWidth="1"/>
    <col min="1271" max="1525" width="9.1328125" style="59"/>
    <col min="1526" max="1526" width="70.796875" style="59" customWidth="1"/>
    <col min="1527" max="1781" width="9.1328125" style="59"/>
    <col min="1782" max="1782" width="70.796875" style="59" customWidth="1"/>
    <col min="1783" max="2037" width="9.1328125" style="59"/>
    <col min="2038" max="2038" width="70.796875" style="59" customWidth="1"/>
    <col min="2039" max="2293" width="9.1328125" style="59"/>
    <col min="2294" max="2294" width="70.796875" style="59" customWidth="1"/>
    <col min="2295" max="2549" width="9.1328125" style="59"/>
    <col min="2550" max="2550" width="70.796875" style="59" customWidth="1"/>
    <col min="2551" max="2805" width="9.1328125" style="59"/>
    <col min="2806" max="2806" width="70.796875" style="59" customWidth="1"/>
    <col min="2807" max="3061" width="9.1328125" style="59"/>
    <col min="3062" max="3062" width="70.796875" style="59" customWidth="1"/>
    <col min="3063" max="3317" width="9.1328125" style="59"/>
    <col min="3318" max="3318" width="70.796875" style="59" customWidth="1"/>
    <col min="3319" max="3573" width="9.1328125" style="59"/>
    <col min="3574" max="3574" width="70.796875" style="59" customWidth="1"/>
    <col min="3575" max="3829" width="9.1328125" style="59"/>
    <col min="3830" max="3830" width="70.796875" style="59" customWidth="1"/>
    <col min="3831" max="4085" width="9.1328125" style="59"/>
    <col min="4086" max="4086" width="70.796875" style="59" customWidth="1"/>
    <col min="4087" max="4341" width="9.1328125" style="59"/>
    <col min="4342" max="4342" width="70.796875" style="59" customWidth="1"/>
    <col min="4343" max="4597" width="9.1328125" style="59"/>
    <col min="4598" max="4598" width="70.796875" style="59" customWidth="1"/>
    <col min="4599" max="4853" width="9.1328125" style="59"/>
    <col min="4854" max="4854" width="70.796875" style="59" customWidth="1"/>
    <col min="4855" max="5109" width="9.1328125" style="59"/>
    <col min="5110" max="5110" width="70.796875" style="59" customWidth="1"/>
    <col min="5111" max="5365" width="9.1328125" style="59"/>
    <col min="5366" max="5366" width="70.796875" style="59" customWidth="1"/>
    <col min="5367" max="5621" width="9.1328125" style="59"/>
    <col min="5622" max="5622" width="70.796875" style="59" customWidth="1"/>
    <col min="5623" max="5877" width="9.1328125" style="59"/>
    <col min="5878" max="5878" width="70.796875" style="59" customWidth="1"/>
    <col min="5879" max="6133" width="9.1328125" style="59"/>
    <col min="6134" max="6134" width="70.796875" style="59" customWidth="1"/>
    <col min="6135" max="6389" width="9.1328125" style="59"/>
    <col min="6390" max="6390" width="70.796875" style="59" customWidth="1"/>
    <col min="6391" max="6645" width="9.1328125" style="59"/>
    <col min="6646" max="6646" width="70.796875" style="59" customWidth="1"/>
    <col min="6647" max="6901" width="9.1328125" style="59"/>
    <col min="6902" max="6902" width="70.796875" style="59" customWidth="1"/>
    <col min="6903" max="7157" width="9.1328125" style="59"/>
    <col min="7158" max="7158" width="70.796875" style="59" customWidth="1"/>
    <col min="7159" max="7413" width="9.1328125" style="59"/>
    <col min="7414" max="7414" width="70.796875" style="59" customWidth="1"/>
    <col min="7415" max="7669" width="9.1328125" style="59"/>
    <col min="7670" max="7670" width="70.796875" style="59" customWidth="1"/>
    <col min="7671" max="7925" width="9.1328125" style="59"/>
    <col min="7926" max="7926" width="70.796875" style="59" customWidth="1"/>
    <col min="7927" max="8181" width="9.1328125" style="59"/>
    <col min="8182" max="8182" width="70.796875" style="59" customWidth="1"/>
    <col min="8183" max="8437" width="9.1328125" style="59"/>
    <col min="8438" max="8438" width="70.796875" style="59" customWidth="1"/>
    <col min="8439" max="8693" width="9.1328125" style="59"/>
    <col min="8694" max="8694" width="70.796875" style="59" customWidth="1"/>
    <col min="8695" max="8949" width="9.1328125" style="59"/>
    <col min="8950" max="8950" width="70.796875" style="59" customWidth="1"/>
    <col min="8951" max="9205" width="9.1328125" style="59"/>
    <col min="9206" max="9206" width="70.796875" style="59" customWidth="1"/>
    <col min="9207" max="9461" width="9.1328125" style="59"/>
    <col min="9462" max="9462" width="70.796875" style="59" customWidth="1"/>
    <col min="9463" max="9717" width="9.1328125" style="59"/>
    <col min="9718" max="9718" width="70.796875" style="59" customWidth="1"/>
    <col min="9719" max="9973" width="9.1328125" style="59"/>
    <col min="9974" max="9974" width="70.796875" style="59" customWidth="1"/>
    <col min="9975" max="10229" width="9.1328125" style="59"/>
    <col min="10230" max="10230" width="70.796875" style="59" customWidth="1"/>
    <col min="10231" max="10485" width="9.1328125" style="59"/>
    <col min="10486" max="10486" width="70.796875" style="59" customWidth="1"/>
    <col min="10487" max="10741" width="9.1328125" style="59"/>
    <col min="10742" max="10742" width="70.796875" style="59" customWidth="1"/>
    <col min="10743" max="10997" width="9.1328125" style="59"/>
    <col min="10998" max="10998" width="70.796875" style="59" customWidth="1"/>
    <col min="10999" max="11253" width="9.1328125" style="59"/>
    <col min="11254" max="11254" width="70.796875" style="59" customWidth="1"/>
    <col min="11255" max="11509" width="9.1328125" style="59"/>
    <col min="11510" max="11510" width="70.796875" style="59" customWidth="1"/>
    <col min="11511" max="11765" width="9.1328125" style="59"/>
    <col min="11766" max="11766" width="70.796875" style="59" customWidth="1"/>
    <col min="11767" max="12021" width="9.1328125" style="59"/>
    <col min="12022" max="12022" width="70.796875" style="59" customWidth="1"/>
    <col min="12023" max="12277" width="9.1328125" style="59"/>
    <col min="12278" max="12278" width="70.796875" style="59" customWidth="1"/>
    <col min="12279" max="12533" width="9.1328125" style="59"/>
    <col min="12534" max="12534" width="70.796875" style="59" customWidth="1"/>
    <col min="12535" max="12789" width="9.1328125" style="59"/>
    <col min="12790" max="12790" width="70.796875" style="59" customWidth="1"/>
    <col min="12791" max="13045" width="9.1328125" style="59"/>
    <col min="13046" max="13046" width="70.796875" style="59" customWidth="1"/>
    <col min="13047" max="13301" width="9.1328125" style="59"/>
    <col min="13302" max="13302" width="70.796875" style="59" customWidth="1"/>
    <col min="13303" max="13557" width="9.1328125" style="59"/>
    <col min="13558" max="13558" width="70.796875" style="59" customWidth="1"/>
    <col min="13559" max="13813" width="9.1328125" style="59"/>
    <col min="13814" max="13814" width="70.796875" style="59" customWidth="1"/>
    <col min="13815" max="14069" width="9.1328125" style="59"/>
    <col min="14070" max="14070" width="70.796875" style="59" customWidth="1"/>
    <col min="14071" max="14325" width="9.1328125" style="59"/>
    <col min="14326" max="14326" width="70.796875" style="59" customWidth="1"/>
    <col min="14327" max="14581" width="9.1328125" style="59"/>
    <col min="14582" max="14582" width="70.796875" style="59" customWidth="1"/>
    <col min="14583" max="14837" width="9.1328125" style="59"/>
    <col min="14838" max="14838" width="70.796875" style="59" customWidth="1"/>
    <col min="14839" max="15093" width="9.1328125" style="59"/>
    <col min="15094" max="15094" width="70.796875" style="59" customWidth="1"/>
    <col min="15095" max="15349" width="9.1328125" style="59"/>
    <col min="15350" max="15350" width="70.796875" style="59" customWidth="1"/>
    <col min="15351" max="15605" width="9.1328125" style="59"/>
    <col min="15606" max="15606" width="70.796875" style="59" customWidth="1"/>
    <col min="15607" max="15861" width="9.1328125" style="59"/>
    <col min="15862" max="15862" width="70.796875" style="59" customWidth="1"/>
    <col min="15863" max="16117" width="9.1328125" style="59"/>
    <col min="16118" max="16118" width="70.796875" style="59" customWidth="1"/>
    <col min="16119" max="16384" width="9.1328125" style="59"/>
  </cols>
  <sheetData>
    <row r="1" spans="2:2" ht="15" customHeight="1" thickBot="1" x14ac:dyDescent="0.4"/>
    <row r="2" spans="2:2" ht="15" customHeight="1" thickBot="1" x14ac:dyDescent="0.4">
      <c r="B2" s="58" t="s">
        <v>10</v>
      </c>
    </row>
    <row r="3" spans="2:2" ht="15" customHeight="1" x14ac:dyDescent="0.35">
      <c r="B3" s="60" t="s">
        <v>179</v>
      </c>
    </row>
    <row r="4" spans="2:2" ht="15" customHeight="1" x14ac:dyDescent="0.35">
      <c r="B4" s="60" t="s">
        <v>65</v>
      </c>
    </row>
    <row r="5" spans="2:2" ht="15" customHeight="1" x14ac:dyDescent="0.35">
      <c r="B5" s="60" t="s">
        <v>181</v>
      </c>
    </row>
    <row r="6" spans="2:2" ht="30" customHeight="1" x14ac:dyDescent="0.35">
      <c r="B6" s="60" t="s">
        <v>165</v>
      </c>
    </row>
    <row r="7" spans="2:2" ht="23.45" customHeight="1" x14ac:dyDescent="0.35">
      <c r="B7" s="60" t="s">
        <v>182</v>
      </c>
    </row>
    <row r="8" spans="2:2" ht="30" customHeight="1" x14ac:dyDescent="0.35">
      <c r="B8" s="61" t="s">
        <v>166</v>
      </c>
    </row>
    <row r="9" spans="2:2" ht="30" customHeight="1" x14ac:dyDescent="0.35">
      <c r="B9" s="61" t="s">
        <v>121</v>
      </c>
    </row>
    <row r="10" spans="2:2" ht="15" customHeight="1" x14ac:dyDescent="0.35">
      <c r="B10" s="62" t="s">
        <v>64</v>
      </c>
    </row>
    <row r="11" spans="2:2" ht="15" customHeight="1" x14ac:dyDescent="0.35">
      <c r="B11" s="61" t="s">
        <v>140</v>
      </c>
    </row>
    <row r="12" spans="2:2" ht="30" customHeight="1" thickBot="1" x14ac:dyDescent="0.4">
      <c r="B12" s="63" t="s">
        <v>141</v>
      </c>
    </row>
    <row r="13" spans="2:2" ht="16.5" customHeight="1" x14ac:dyDescent="0.35">
      <c r="B13" s="76"/>
    </row>
    <row r="14" spans="2:2" ht="15" customHeight="1" thickBot="1" x14ac:dyDescent="0.4">
      <c r="B14" s="64"/>
    </row>
    <row r="15" spans="2:2" ht="15" customHeight="1" thickBot="1" x14ac:dyDescent="0.4">
      <c r="B15" s="65" t="s">
        <v>172</v>
      </c>
    </row>
    <row r="16" spans="2:2" ht="15" customHeight="1" x14ac:dyDescent="0.35">
      <c r="B16" s="66" t="s">
        <v>122</v>
      </c>
    </row>
    <row r="17" spans="2:2" ht="15" customHeight="1" x14ac:dyDescent="0.35">
      <c r="B17" s="66" t="s">
        <v>148</v>
      </c>
    </row>
    <row r="18" spans="2:2" ht="15" customHeight="1" x14ac:dyDescent="0.35">
      <c r="B18" s="142" t="s">
        <v>149</v>
      </c>
    </row>
    <row r="19" spans="2:2" ht="15" customHeight="1" x14ac:dyDescent="0.35">
      <c r="B19" s="66" t="s">
        <v>142</v>
      </c>
    </row>
    <row r="20" spans="2:2" ht="12.75" x14ac:dyDescent="0.35">
      <c r="B20" s="142" t="s">
        <v>167</v>
      </c>
    </row>
    <row r="21" spans="2:2" ht="15" customHeight="1" x14ac:dyDescent="0.35">
      <c r="B21" s="66" t="s">
        <v>143</v>
      </c>
    </row>
    <row r="22" spans="2:2" ht="15" customHeight="1" x14ac:dyDescent="0.35">
      <c r="B22" s="66" t="s">
        <v>144</v>
      </c>
    </row>
    <row r="23" spans="2:2" ht="15" customHeight="1" x14ac:dyDescent="0.35">
      <c r="B23" s="66" t="s">
        <v>145</v>
      </c>
    </row>
    <row r="24" spans="2:2" ht="15" customHeight="1" thickBot="1" x14ac:dyDescent="0.4">
      <c r="B24" s="67" t="s">
        <v>146</v>
      </c>
    </row>
    <row r="25" spans="2:2" ht="15" customHeight="1" thickBot="1" x14ac:dyDescent="0.4">
      <c r="B25" s="68"/>
    </row>
    <row r="26" spans="2:2" ht="15" customHeight="1" thickBot="1" x14ac:dyDescent="0.4">
      <c r="B26" s="65" t="s">
        <v>168</v>
      </c>
    </row>
    <row r="27" spans="2:2" ht="15" customHeight="1" x14ac:dyDescent="0.35">
      <c r="B27" s="66" t="s">
        <v>169</v>
      </c>
    </row>
    <row r="28" spans="2:2" ht="15" customHeight="1" thickBot="1" x14ac:dyDescent="0.4"/>
    <row r="29" spans="2:2" ht="15" customHeight="1" thickBot="1" x14ac:dyDescent="0.4">
      <c r="B29" s="65" t="s">
        <v>170</v>
      </c>
    </row>
    <row r="30" spans="2:2" ht="15" customHeight="1" x14ac:dyDescent="0.35">
      <c r="B30" s="172" t="s">
        <v>147</v>
      </c>
    </row>
    <row r="32" spans="2:2" ht="12.75" x14ac:dyDescent="0.35">
      <c r="B32" s="125" t="s">
        <v>171</v>
      </c>
    </row>
  </sheetData>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3"/>
  <sheetViews>
    <sheetView topLeftCell="E1" zoomScaleNormal="100" workbookViewId="0">
      <selection activeCell="H8" sqref="H8"/>
    </sheetView>
  </sheetViews>
  <sheetFormatPr defaultColWidth="8.86328125" defaultRowHeight="12.75" x14ac:dyDescent="0.35"/>
  <cols>
    <col min="1" max="1" width="8.86328125" style="39"/>
    <col min="2" max="2" width="4.53125" style="23" customWidth="1"/>
    <col min="3" max="3" width="27.6640625" style="23" customWidth="1"/>
    <col min="4" max="5" width="18.796875" style="23" customWidth="1"/>
    <col min="6" max="6" width="16.46484375" style="23" customWidth="1"/>
    <col min="7" max="7" width="8.19921875" style="23" bestFit="1" customWidth="1"/>
    <col min="8" max="8" width="8.53125" style="23" bestFit="1" customWidth="1"/>
    <col min="9" max="9" width="15.19921875" style="23" customWidth="1"/>
    <col min="10" max="10" width="7" style="23" customWidth="1"/>
    <col min="11" max="13" width="12.796875" style="23" customWidth="1"/>
    <col min="14" max="14" width="10" style="23" customWidth="1"/>
    <col min="15" max="15" width="11.19921875" style="23" bestFit="1" customWidth="1"/>
    <col min="16" max="16" width="14" style="40" customWidth="1"/>
    <col min="17" max="18" width="12.796875" style="23" customWidth="1"/>
    <col min="19" max="19" width="25.19921875" style="23" customWidth="1"/>
    <col min="20" max="20" width="8.86328125" style="23"/>
    <col min="21" max="21" width="8.86328125" style="23" hidden="1" customWidth="1"/>
    <col min="22" max="16384" width="8.86328125" style="23"/>
  </cols>
  <sheetData>
    <row r="1" spans="1:19" ht="13.15" thickBot="1" x14ac:dyDescent="0.4"/>
    <row r="2" spans="1:19" ht="13.15" thickBot="1" x14ac:dyDescent="0.4">
      <c r="A2" s="167" t="s">
        <v>180</v>
      </c>
      <c r="B2" s="168"/>
      <c r="C2" s="168"/>
      <c r="D2" s="168"/>
      <c r="E2" s="168"/>
      <c r="F2" s="168"/>
      <c r="G2" s="168"/>
      <c r="H2" s="168"/>
      <c r="I2" s="169"/>
    </row>
    <row r="3" spans="1:19" x14ac:dyDescent="0.35">
      <c r="A3" s="159" t="s">
        <v>11</v>
      </c>
      <c r="B3" s="41"/>
      <c r="C3" s="203"/>
      <c r="D3" s="204"/>
      <c r="E3" s="204"/>
      <c r="F3" s="204"/>
      <c r="G3" s="204"/>
      <c r="H3" s="204"/>
      <c r="I3" s="205"/>
    </row>
    <row r="4" spans="1:19" ht="13.15" thickBot="1" x14ac:dyDescent="0.4">
      <c r="A4" s="160" t="s">
        <v>164</v>
      </c>
      <c r="B4" s="42"/>
      <c r="C4" s="166"/>
      <c r="D4" s="206"/>
      <c r="E4" s="206"/>
      <c r="F4" s="206"/>
      <c r="G4" s="206"/>
      <c r="H4" s="206"/>
      <c r="I4" s="207"/>
    </row>
    <row r="6" spans="1:19" ht="26.45" customHeight="1" x14ac:dyDescent="0.35">
      <c r="A6" s="143" t="s">
        <v>150</v>
      </c>
      <c r="B6" s="144"/>
      <c r="C6" s="144"/>
      <c r="D6" s="144"/>
      <c r="E6" s="144"/>
      <c r="F6" s="144"/>
      <c r="G6" s="144"/>
      <c r="H6" s="145"/>
      <c r="I6" s="201" t="s">
        <v>128</v>
      </c>
      <c r="J6" s="201"/>
      <c r="K6" s="201"/>
      <c r="L6" s="201"/>
      <c r="M6" s="201"/>
      <c r="N6" s="201"/>
      <c r="O6" s="201"/>
      <c r="P6" s="201"/>
      <c r="Q6" s="201"/>
      <c r="R6" s="201"/>
      <c r="S6" s="202"/>
    </row>
    <row r="7" spans="1:19" s="46" customFormat="1" ht="38.25" x14ac:dyDescent="0.35">
      <c r="A7" s="197" t="s">
        <v>162</v>
      </c>
      <c r="B7" s="198"/>
      <c r="C7" s="43" t="s">
        <v>25</v>
      </c>
      <c r="D7" s="43" t="s">
        <v>132</v>
      </c>
      <c r="E7" s="43" t="s">
        <v>13</v>
      </c>
      <c r="F7" s="43" t="s">
        <v>46</v>
      </c>
      <c r="G7" s="43" t="s">
        <v>15</v>
      </c>
      <c r="H7" s="43" t="s">
        <v>16</v>
      </c>
      <c r="I7" s="43" t="s">
        <v>17</v>
      </c>
      <c r="J7" s="43" t="s">
        <v>5</v>
      </c>
      <c r="K7" s="44" t="s">
        <v>18</v>
      </c>
      <c r="L7" s="44" t="s">
        <v>19</v>
      </c>
      <c r="M7" s="44" t="s">
        <v>14</v>
      </c>
      <c r="N7" s="44" t="s">
        <v>21</v>
      </c>
      <c r="O7" s="44" t="s">
        <v>7</v>
      </c>
      <c r="P7" s="45" t="s">
        <v>22</v>
      </c>
      <c r="Q7" s="44" t="s">
        <v>72</v>
      </c>
      <c r="R7" s="44" t="s">
        <v>20</v>
      </c>
      <c r="S7" s="44" t="s">
        <v>24</v>
      </c>
    </row>
    <row r="8" spans="1:19" ht="12.75" customHeight="1" x14ac:dyDescent="0.35">
      <c r="A8" s="199"/>
      <c r="B8" s="200"/>
      <c r="C8" s="163" t="s">
        <v>157</v>
      </c>
      <c r="D8" s="47"/>
      <c r="E8" s="47"/>
      <c r="F8" s="47"/>
      <c r="G8" s="48"/>
      <c r="H8" s="48"/>
      <c r="I8" s="49"/>
      <c r="J8" s="50">
        <v>0.25</v>
      </c>
      <c r="K8" s="51">
        <f>H8*I8*(1+J8)</f>
        <v>0</v>
      </c>
      <c r="L8" s="51">
        <f>H8*I8*J8</f>
        <v>0</v>
      </c>
      <c r="M8" s="51">
        <f>K8-L8</f>
        <v>0</v>
      </c>
      <c r="N8" s="52">
        <v>1</v>
      </c>
      <c r="O8" s="51">
        <f>N8*K8</f>
        <v>0</v>
      </c>
      <c r="P8" s="53">
        <v>1</v>
      </c>
      <c r="Q8" s="51">
        <f>(O8*P8)</f>
        <v>0</v>
      </c>
      <c r="R8" s="51">
        <f>O8-Q8</f>
        <v>0</v>
      </c>
      <c r="S8" s="48"/>
    </row>
    <row r="9" spans="1:19" x14ac:dyDescent="0.35">
      <c r="A9" s="199"/>
      <c r="B9" s="200"/>
      <c r="C9" s="163" t="s">
        <v>158</v>
      </c>
      <c r="D9" s="47"/>
      <c r="E9" s="47"/>
      <c r="F9" s="47"/>
      <c r="G9" s="48"/>
      <c r="H9" s="48"/>
      <c r="I9" s="49"/>
      <c r="J9" s="50">
        <v>0.25</v>
      </c>
      <c r="K9" s="51">
        <f t="shared" ref="K9:K18" si="0">H9*I9*(1+J9)</f>
        <v>0</v>
      </c>
      <c r="L9" s="51">
        <f t="shared" ref="L9:L18" si="1">H9*I9*J9</f>
        <v>0</v>
      </c>
      <c r="M9" s="51">
        <f t="shared" ref="M9:M18" si="2">K9-L9</f>
        <v>0</v>
      </c>
      <c r="N9" s="52">
        <v>1</v>
      </c>
      <c r="O9" s="51">
        <f t="shared" ref="O9:O18" si="3">N9*K9</f>
        <v>0</v>
      </c>
      <c r="P9" s="53">
        <v>1</v>
      </c>
      <c r="Q9" s="51">
        <f t="shared" ref="Q9:Q19" si="4">(O9*P9)</f>
        <v>0</v>
      </c>
      <c r="R9" s="51">
        <f t="shared" ref="R9:R23" si="5">O9-Q9</f>
        <v>0</v>
      </c>
      <c r="S9" s="48"/>
    </row>
    <row r="10" spans="1:19" x14ac:dyDescent="0.35">
      <c r="A10" s="199"/>
      <c r="B10" s="200"/>
      <c r="C10" s="163" t="s">
        <v>125</v>
      </c>
      <c r="D10" s="47"/>
      <c r="E10" s="47"/>
      <c r="F10" s="47"/>
      <c r="G10" s="48"/>
      <c r="H10" s="48"/>
      <c r="I10" s="49"/>
      <c r="J10" s="50">
        <v>0.25</v>
      </c>
      <c r="K10" s="51">
        <f t="shared" si="0"/>
        <v>0</v>
      </c>
      <c r="L10" s="51">
        <f t="shared" si="1"/>
        <v>0</v>
      </c>
      <c r="M10" s="51">
        <f t="shared" si="2"/>
        <v>0</v>
      </c>
      <c r="N10" s="52">
        <v>1</v>
      </c>
      <c r="O10" s="51">
        <f t="shared" si="3"/>
        <v>0</v>
      </c>
      <c r="P10" s="53">
        <v>1</v>
      </c>
      <c r="Q10" s="51">
        <f t="shared" si="4"/>
        <v>0</v>
      </c>
      <c r="R10" s="51">
        <f t="shared" si="5"/>
        <v>0</v>
      </c>
      <c r="S10" s="48"/>
    </row>
    <row r="11" spans="1:19" x14ac:dyDescent="0.35">
      <c r="A11" s="199"/>
      <c r="B11" s="200"/>
      <c r="C11" s="163" t="s">
        <v>185</v>
      </c>
      <c r="D11" s="47"/>
      <c r="E11" s="47"/>
      <c r="F11" s="47"/>
      <c r="G11" s="48"/>
      <c r="H11" s="48"/>
      <c r="I11" s="49"/>
      <c r="J11" s="50">
        <v>0.25</v>
      </c>
      <c r="K11" s="51">
        <f t="shared" si="0"/>
        <v>0</v>
      </c>
      <c r="L11" s="51">
        <f t="shared" si="1"/>
        <v>0</v>
      </c>
      <c r="M11" s="51">
        <f t="shared" si="2"/>
        <v>0</v>
      </c>
      <c r="N11" s="52">
        <v>1</v>
      </c>
      <c r="O11" s="51">
        <f t="shared" si="3"/>
        <v>0</v>
      </c>
      <c r="P11" s="53"/>
      <c r="Q11" s="51">
        <f t="shared" si="4"/>
        <v>0</v>
      </c>
      <c r="R11" s="51">
        <f t="shared" si="5"/>
        <v>0</v>
      </c>
      <c r="S11" s="48"/>
    </row>
    <row r="12" spans="1:19" x14ac:dyDescent="0.35">
      <c r="A12" s="199"/>
      <c r="B12" s="200"/>
      <c r="C12" s="163" t="s">
        <v>159</v>
      </c>
      <c r="D12" s="47"/>
      <c r="E12" s="47"/>
      <c r="F12" s="47"/>
      <c r="G12" s="48"/>
      <c r="H12" s="48"/>
      <c r="I12" s="49"/>
      <c r="J12" s="50">
        <v>0.25</v>
      </c>
      <c r="K12" s="51">
        <f t="shared" si="0"/>
        <v>0</v>
      </c>
      <c r="L12" s="51">
        <f t="shared" si="1"/>
        <v>0</v>
      </c>
      <c r="M12" s="51">
        <f t="shared" si="2"/>
        <v>0</v>
      </c>
      <c r="N12" s="52">
        <v>1</v>
      </c>
      <c r="O12" s="51">
        <f t="shared" si="3"/>
        <v>0</v>
      </c>
      <c r="P12" s="53"/>
      <c r="Q12" s="51">
        <f t="shared" si="4"/>
        <v>0</v>
      </c>
      <c r="R12" s="51">
        <f t="shared" si="5"/>
        <v>0</v>
      </c>
      <c r="S12" s="48"/>
    </row>
    <row r="13" spans="1:19" x14ac:dyDescent="0.35">
      <c r="A13" s="199"/>
      <c r="B13" s="200"/>
      <c r="C13" s="163"/>
      <c r="D13" s="47"/>
      <c r="E13" s="47"/>
      <c r="F13" s="47"/>
      <c r="G13" s="48"/>
      <c r="H13" s="48"/>
      <c r="I13" s="49"/>
      <c r="J13" s="50">
        <v>0.25</v>
      </c>
      <c r="K13" s="51">
        <f t="shared" si="0"/>
        <v>0</v>
      </c>
      <c r="L13" s="51">
        <f t="shared" si="1"/>
        <v>0</v>
      </c>
      <c r="M13" s="51">
        <f t="shared" si="2"/>
        <v>0</v>
      </c>
      <c r="N13" s="52">
        <v>1</v>
      </c>
      <c r="O13" s="51">
        <f t="shared" si="3"/>
        <v>0</v>
      </c>
      <c r="P13" s="53"/>
      <c r="Q13" s="51">
        <f t="shared" si="4"/>
        <v>0</v>
      </c>
      <c r="R13" s="51">
        <f t="shared" si="5"/>
        <v>0</v>
      </c>
      <c r="S13" s="48"/>
    </row>
    <row r="14" spans="1:19" x14ac:dyDescent="0.35">
      <c r="A14" s="199"/>
      <c r="B14" s="200"/>
      <c r="C14" s="163"/>
      <c r="D14" s="47"/>
      <c r="E14" s="47"/>
      <c r="F14" s="47"/>
      <c r="G14" s="48"/>
      <c r="H14" s="48"/>
      <c r="I14" s="49"/>
      <c r="J14" s="50">
        <v>0.25</v>
      </c>
      <c r="K14" s="51">
        <f t="shared" si="0"/>
        <v>0</v>
      </c>
      <c r="L14" s="51">
        <f t="shared" si="1"/>
        <v>0</v>
      </c>
      <c r="M14" s="51">
        <f t="shared" si="2"/>
        <v>0</v>
      </c>
      <c r="N14" s="52">
        <v>1</v>
      </c>
      <c r="O14" s="51">
        <f t="shared" si="3"/>
        <v>0</v>
      </c>
      <c r="P14" s="53"/>
      <c r="Q14" s="51">
        <f t="shared" si="4"/>
        <v>0</v>
      </c>
      <c r="R14" s="51">
        <f t="shared" si="5"/>
        <v>0</v>
      </c>
      <c r="S14" s="48"/>
    </row>
    <row r="15" spans="1:19" x14ac:dyDescent="0.35">
      <c r="A15" s="199"/>
      <c r="B15" s="200"/>
      <c r="C15" s="163"/>
      <c r="D15" s="47"/>
      <c r="E15" s="47"/>
      <c r="F15" s="47"/>
      <c r="G15" s="48"/>
      <c r="H15" s="48"/>
      <c r="I15" s="49"/>
      <c r="J15" s="50">
        <v>0.25</v>
      </c>
      <c r="K15" s="51">
        <f t="shared" si="0"/>
        <v>0</v>
      </c>
      <c r="L15" s="51">
        <f t="shared" si="1"/>
        <v>0</v>
      </c>
      <c r="M15" s="51">
        <f t="shared" si="2"/>
        <v>0</v>
      </c>
      <c r="N15" s="52">
        <v>1</v>
      </c>
      <c r="O15" s="51">
        <f t="shared" si="3"/>
        <v>0</v>
      </c>
      <c r="P15" s="53"/>
      <c r="Q15" s="51">
        <f t="shared" si="4"/>
        <v>0</v>
      </c>
      <c r="R15" s="51">
        <f t="shared" si="5"/>
        <v>0</v>
      </c>
      <c r="S15" s="48"/>
    </row>
    <row r="16" spans="1:19" x14ac:dyDescent="0.35">
      <c r="A16" s="199"/>
      <c r="B16" s="200"/>
      <c r="C16" s="163"/>
      <c r="D16" s="47"/>
      <c r="E16" s="47"/>
      <c r="F16" s="47"/>
      <c r="G16" s="48"/>
      <c r="H16" s="48"/>
      <c r="I16" s="49"/>
      <c r="J16" s="50">
        <v>0.25</v>
      </c>
      <c r="K16" s="51">
        <f t="shared" si="0"/>
        <v>0</v>
      </c>
      <c r="L16" s="51">
        <f t="shared" si="1"/>
        <v>0</v>
      </c>
      <c r="M16" s="51">
        <f t="shared" si="2"/>
        <v>0</v>
      </c>
      <c r="N16" s="52">
        <v>1</v>
      </c>
      <c r="O16" s="51">
        <f t="shared" si="3"/>
        <v>0</v>
      </c>
      <c r="P16" s="53"/>
      <c r="Q16" s="51">
        <f t="shared" si="4"/>
        <v>0</v>
      </c>
      <c r="R16" s="51">
        <f t="shared" si="5"/>
        <v>0</v>
      </c>
      <c r="S16" s="48"/>
    </row>
    <row r="17" spans="1:21" x14ac:dyDescent="0.35">
      <c r="A17" s="199"/>
      <c r="B17" s="200"/>
      <c r="C17" s="163"/>
      <c r="D17" s="47"/>
      <c r="E17" s="47"/>
      <c r="F17" s="47"/>
      <c r="G17" s="48"/>
      <c r="H17" s="48"/>
      <c r="I17" s="49"/>
      <c r="J17" s="50">
        <v>0.25</v>
      </c>
      <c r="K17" s="51">
        <f t="shared" si="0"/>
        <v>0</v>
      </c>
      <c r="L17" s="51">
        <f t="shared" si="1"/>
        <v>0</v>
      </c>
      <c r="M17" s="51">
        <f t="shared" si="2"/>
        <v>0</v>
      </c>
      <c r="N17" s="52">
        <v>1</v>
      </c>
      <c r="O17" s="51">
        <f t="shared" si="3"/>
        <v>0</v>
      </c>
      <c r="P17" s="53"/>
      <c r="Q17" s="51">
        <f t="shared" si="4"/>
        <v>0</v>
      </c>
      <c r="R17" s="51">
        <f t="shared" si="5"/>
        <v>0</v>
      </c>
      <c r="S17" s="48"/>
    </row>
    <row r="18" spans="1:21" x14ac:dyDescent="0.35">
      <c r="A18" s="199"/>
      <c r="B18" s="200"/>
      <c r="C18" s="163"/>
      <c r="D18" s="47"/>
      <c r="E18" s="47"/>
      <c r="F18" s="47"/>
      <c r="G18" s="48"/>
      <c r="H18" s="48"/>
      <c r="I18" s="49"/>
      <c r="J18" s="50">
        <v>0.25</v>
      </c>
      <c r="K18" s="51">
        <f t="shared" si="0"/>
        <v>0</v>
      </c>
      <c r="L18" s="51">
        <f t="shared" si="1"/>
        <v>0</v>
      </c>
      <c r="M18" s="51">
        <f t="shared" si="2"/>
        <v>0</v>
      </c>
      <c r="N18" s="52">
        <v>1</v>
      </c>
      <c r="O18" s="51">
        <f t="shared" si="3"/>
        <v>0</v>
      </c>
      <c r="P18" s="53"/>
      <c r="Q18" s="51">
        <f t="shared" si="4"/>
        <v>0</v>
      </c>
      <c r="R18" s="51">
        <f t="shared" si="5"/>
        <v>0</v>
      </c>
      <c r="S18" s="48"/>
    </row>
    <row r="19" spans="1:21" x14ac:dyDescent="0.35">
      <c r="A19" s="199"/>
      <c r="B19" s="200"/>
      <c r="C19" s="163"/>
      <c r="D19" s="47"/>
      <c r="E19" s="47"/>
      <c r="F19" s="47"/>
      <c r="G19" s="48"/>
      <c r="H19" s="48"/>
      <c r="I19" s="49"/>
      <c r="J19" s="50">
        <v>0.25</v>
      </c>
      <c r="K19" s="51">
        <f>H19*I19*(1+J19)</f>
        <v>0</v>
      </c>
      <c r="L19" s="51">
        <f>H19*I19*J19</f>
        <v>0</v>
      </c>
      <c r="M19" s="51">
        <f>K19-L19</f>
        <v>0</v>
      </c>
      <c r="N19" s="52">
        <v>1</v>
      </c>
      <c r="O19" s="51">
        <f>N19*K19</f>
        <v>0</v>
      </c>
      <c r="P19" s="53"/>
      <c r="Q19" s="51">
        <f t="shared" si="4"/>
        <v>0</v>
      </c>
      <c r="R19" s="51">
        <f t="shared" si="5"/>
        <v>0</v>
      </c>
      <c r="S19" s="48"/>
      <c r="U19" s="23" t="s">
        <v>1</v>
      </c>
    </row>
    <row r="20" spans="1:21" x14ac:dyDescent="0.35">
      <c r="A20" s="199"/>
      <c r="B20" s="200"/>
      <c r="C20" s="163"/>
      <c r="D20" s="47"/>
      <c r="E20" s="47"/>
      <c r="F20" s="47"/>
      <c r="G20" s="48"/>
      <c r="H20" s="48"/>
      <c r="I20" s="49"/>
      <c r="J20" s="50">
        <v>0.25</v>
      </c>
      <c r="K20" s="51">
        <f>H20*I20*(1+J20)</f>
        <v>0</v>
      </c>
      <c r="L20" s="51">
        <f>H20*I20*J20</f>
        <v>0</v>
      </c>
      <c r="M20" s="51">
        <f>K20-L20</f>
        <v>0</v>
      </c>
      <c r="N20" s="52">
        <v>1</v>
      </c>
      <c r="O20" s="51">
        <f>N20*K20</f>
        <v>0</v>
      </c>
      <c r="P20" s="53"/>
      <c r="Q20" s="51">
        <f>(O20*P20)</f>
        <v>0</v>
      </c>
      <c r="R20" s="51">
        <f t="shared" si="5"/>
        <v>0</v>
      </c>
      <c r="S20" s="48"/>
      <c r="U20" s="23" t="s">
        <v>2</v>
      </c>
    </row>
    <row r="21" spans="1:21" x14ac:dyDescent="0.35">
      <c r="A21" s="199"/>
      <c r="B21" s="200"/>
      <c r="C21" s="163"/>
      <c r="D21" s="47"/>
      <c r="E21" s="47"/>
      <c r="F21" s="47"/>
      <c r="G21" s="48"/>
      <c r="H21" s="48"/>
      <c r="I21" s="49"/>
      <c r="J21" s="50">
        <v>0.25</v>
      </c>
      <c r="K21" s="51">
        <f>H21*I21*(1+J21)</f>
        <v>0</v>
      </c>
      <c r="L21" s="51">
        <f>H21*I21*J21</f>
        <v>0</v>
      </c>
      <c r="M21" s="51">
        <f>K21-L21</f>
        <v>0</v>
      </c>
      <c r="N21" s="52">
        <v>1</v>
      </c>
      <c r="O21" s="51">
        <f>N21*K21</f>
        <v>0</v>
      </c>
      <c r="P21" s="53"/>
      <c r="Q21" s="51">
        <f>(O21*P21)</f>
        <v>0</v>
      </c>
      <c r="R21" s="51">
        <f t="shared" si="5"/>
        <v>0</v>
      </c>
      <c r="S21" s="48"/>
      <c r="U21" s="23" t="s">
        <v>0</v>
      </c>
    </row>
    <row r="22" spans="1:21" x14ac:dyDescent="0.35">
      <c r="A22" s="199"/>
      <c r="B22" s="200"/>
      <c r="C22" s="163"/>
      <c r="D22" s="47"/>
      <c r="E22" s="47"/>
      <c r="F22" s="47"/>
      <c r="G22" s="48"/>
      <c r="H22" s="48"/>
      <c r="I22" s="49"/>
      <c r="J22" s="50">
        <v>0.25</v>
      </c>
      <c r="K22" s="51">
        <f>H22*I22*(1+J22)</f>
        <v>0</v>
      </c>
      <c r="L22" s="51">
        <f>H22*I22*J22</f>
        <v>0</v>
      </c>
      <c r="M22" s="51">
        <f>K22-L22</f>
        <v>0</v>
      </c>
      <c r="N22" s="52">
        <v>1</v>
      </c>
      <c r="O22" s="51">
        <f>N22*K22</f>
        <v>0</v>
      </c>
      <c r="P22" s="53"/>
      <c r="Q22" s="51">
        <f>(O22*P22)</f>
        <v>0</v>
      </c>
      <c r="R22" s="51">
        <f t="shared" si="5"/>
        <v>0</v>
      </c>
      <c r="S22" s="48"/>
      <c r="U22" s="23" t="s">
        <v>4</v>
      </c>
    </row>
    <row r="23" spans="1:21" x14ac:dyDescent="0.35">
      <c r="A23" s="199"/>
      <c r="B23" s="200"/>
      <c r="C23" s="54"/>
      <c r="D23" s="54"/>
      <c r="E23" s="54"/>
      <c r="F23" s="54"/>
      <c r="G23" s="54"/>
      <c r="H23" s="54"/>
      <c r="I23" s="55" t="s">
        <v>47</v>
      </c>
      <c r="J23" s="56"/>
      <c r="K23" s="57">
        <f>SUM(K8:K22)</f>
        <v>0</v>
      </c>
      <c r="L23" s="57">
        <f t="shared" ref="L23:Q23" si="6">SUM(L8:L22)</f>
        <v>0</v>
      </c>
      <c r="M23" s="57">
        <f t="shared" si="6"/>
        <v>0</v>
      </c>
      <c r="N23" s="56"/>
      <c r="O23" s="57">
        <f t="shared" si="6"/>
        <v>0</v>
      </c>
      <c r="P23" s="56"/>
      <c r="Q23" s="57">
        <f t="shared" si="6"/>
        <v>0</v>
      </c>
      <c r="R23" s="51">
        <f t="shared" si="5"/>
        <v>0</v>
      </c>
      <c r="S23" s="56"/>
      <c r="U23" s="23" t="s">
        <v>3</v>
      </c>
    </row>
    <row r="24" spans="1:21" x14ac:dyDescent="0.35">
      <c r="C24" s="31"/>
    </row>
    <row r="25" spans="1:21" x14ac:dyDescent="0.35">
      <c r="C25" s="31"/>
    </row>
    <row r="26" spans="1:21" x14ac:dyDescent="0.35">
      <c r="C26" s="31"/>
    </row>
    <row r="27" spans="1:21" x14ac:dyDescent="0.35">
      <c r="A27" s="23"/>
      <c r="B27" s="127"/>
      <c r="C27" s="31"/>
      <c r="D27" s="127" t="s">
        <v>111</v>
      </c>
      <c r="E27" s="128"/>
    </row>
    <row r="28" spans="1:21" x14ac:dyDescent="0.35">
      <c r="A28" s="23"/>
      <c r="C28" s="31"/>
    </row>
    <row r="29" spans="1:21" x14ac:dyDescent="0.35">
      <c r="A29" s="23"/>
      <c r="C29" s="31"/>
    </row>
    <row r="30" spans="1:21" x14ac:dyDescent="0.35">
      <c r="A30" s="23"/>
      <c r="C30" s="31"/>
      <c r="D30" s="127" t="s">
        <v>112</v>
      </c>
      <c r="E30" s="129"/>
      <c r="F30" s="129"/>
    </row>
    <row r="31" spans="1:21" x14ac:dyDescent="0.35">
      <c r="A31" s="23"/>
      <c r="C31" s="31"/>
    </row>
    <row r="32" spans="1:21" x14ac:dyDescent="0.35">
      <c r="A32" s="23"/>
      <c r="C32" s="31"/>
      <c r="G32" s="23" t="s">
        <v>23</v>
      </c>
    </row>
    <row r="33" spans="1:6" x14ac:dyDescent="0.35">
      <c r="A33" s="23"/>
      <c r="C33" s="31"/>
      <c r="D33" s="127" t="s">
        <v>114</v>
      </c>
      <c r="E33" s="129"/>
      <c r="F33" s="129"/>
    </row>
  </sheetData>
  <dataConsolidate link="1"/>
  <mergeCells count="4">
    <mergeCell ref="A7:B23"/>
    <mergeCell ref="I6:S6"/>
    <mergeCell ref="C3:I3"/>
    <mergeCell ref="D4:I4"/>
  </mergeCells>
  <phoneticPr fontId="0" type="noConversion"/>
  <printOptions headings="1"/>
  <pageMargins left="0.19685039370078741" right="0.19685039370078741" top="0.19685039370078741" bottom="0.19685039370078741" header="0.19685039370078741" footer="0.19685039370078741"/>
  <pageSetup paperSize="9" scale="47" fitToHeight="0" orientation="landscape" r:id="rId1"/>
  <headerFooter scaleWithDoc="0" alignWithMargins="0"/>
  <ignoredErrors>
    <ignoredError sqref="K23" formula="1"/>
  </ignoredError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6000000}">
          <x14:formula1>
            <xm:f>RM!$B$6:$B$9</xm:f>
          </x14:formula1>
          <xm:sqref>J8:J22</xm:sqref>
        </x14:dataValidation>
        <x14:dataValidation type="list" allowBlank="1" showInputMessage="1" showErrorMessage="1" xr:uid="{00000000-0002-0000-0200-000007000000}">
          <x14:formula1>
            <xm:f>RM!$B$10:$B$11</xm:f>
          </x14:formula1>
          <xm:sqref>N8:N22</xm:sqref>
        </x14:dataValidation>
        <x14:dataValidation type="list" allowBlank="1" showInputMessage="1" showErrorMessage="1" xr:uid="{00000000-0002-0000-0200-000008000000}">
          <x14:formula1>
            <xm:f>RM!$B$13:$B$23</xm:f>
          </x14:formula1>
          <xm:sqref>C8:C22</xm:sqref>
        </x14:dataValidation>
        <x14:dataValidation type="list" allowBlank="1" showInputMessage="1" showErrorMessage="1" xr:uid="{00000000-0002-0000-0200-000009000000}">
          <x14:formula1>
            <xm:f>RM!$B$1:$B$5</xm:f>
          </x14:formula1>
          <xm:sqref>P8:P22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topLeftCell="D1" workbookViewId="0">
      <selection activeCell="P22" sqref="P22"/>
    </sheetView>
  </sheetViews>
  <sheetFormatPr defaultColWidth="8.86328125" defaultRowHeight="12.75" x14ac:dyDescent="0.35"/>
  <cols>
    <col min="1" max="1" width="8.86328125" style="39"/>
    <col min="2" max="4" width="18.796875" style="23" customWidth="1"/>
    <col min="5" max="5" width="8.19921875" style="23" bestFit="1" customWidth="1"/>
    <col min="6" max="6" width="8.53125" style="23" bestFit="1" customWidth="1"/>
    <col min="7" max="7" width="15.19921875" style="23" customWidth="1"/>
    <col min="8" max="8" width="7" style="23" customWidth="1"/>
    <col min="9" max="11" width="12.796875" style="23" customWidth="1"/>
    <col min="12" max="12" width="10" style="23" customWidth="1"/>
    <col min="13" max="13" width="11.19921875" style="23" bestFit="1" customWidth="1"/>
    <col min="14" max="14" width="14" style="40" customWidth="1"/>
    <col min="15" max="15" width="16.796875" style="23" customWidth="1"/>
    <col min="16" max="16" width="12.53125" style="23" customWidth="1"/>
    <col min="17" max="17" width="25.19921875" style="23" customWidth="1"/>
    <col min="18" max="18" width="8.86328125" style="23"/>
    <col min="19" max="19" width="8.86328125" style="23" hidden="1" customWidth="1"/>
    <col min="20" max="16384" width="8.86328125" style="23"/>
  </cols>
  <sheetData>
    <row r="1" spans="1:19" ht="13.15" thickBot="1" x14ac:dyDescent="0.4"/>
    <row r="2" spans="1:19" ht="13.15" thickBot="1" x14ac:dyDescent="0.4">
      <c r="A2" s="167" t="s">
        <v>151</v>
      </c>
      <c r="B2" s="168"/>
      <c r="C2" s="168"/>
      <c r="D2" s="168"/>
      <c r="E2" s="168"/>
      <c r="F2" s="168"/>
      <c r="G2" s="169"/>
    </row>
    <row r="3" spans="1:19" x14ac:dyDescent="0.35">
      <c r="A3" s="159" t="s">
        <v>11</v>
      </c>
      <c r="B3" s="164"/>
      <c r="C3" s="203"/>
      <c r="D3" s="204"/>
      <c r="E3" s="204"/>
      <c r="F3" s="204"/>
      <c r="G3" s="205"/>
    </row>
    <row r="4" spans="1:19" ht="13.15" thickBot="1" x14ac:dyDescent="0.4">
      <c r="A4" s="160" t="s">
        <v>163</v>
      </c>
      <c r="B4" s="165"/>
      <c r="C4" s="211"/>
      <c r="D4" s="212"/>
      <c r="E4" s="212"/>
      <c r="F4" s="212"/>
      <c r="G4" s="213"/>
    </row>
    <row r="6" spans="1:19" ht="26.45" customHeight="1" x14ac:dyDescent="0.35">
      <c r="A6" s="143" t="s">
        <v>27</v>
      </c>
      <c r="B6" s="144"/>
      <c r="C6" s="144"/>
      <c r="D6" s="144"/>
      <c r="E6" s="144"/>
      <c r="F6" s="145"/>
      <c r="G6" s="214" t="s">
        <v>128</v>
      </c>
      <c r="H6" s="215"/>
      <c r="I6" s="215"/>
      <c r="J6" s="215"/>
      <c r="K6" s="215"/>
      <c r="L6" s="215"/>
      <c r="M6" s="215"/>
      <c r="N6" s="215"/>
      <c r="O6" s="215"/>
      <c r="P6" s="215"/>
      <c r="Q6" s="216"/>
    </row>
    <row r="7" spans="1:19" s="75" customFormat="1" ht="38.25" x14ac:dyDescent="0.35">
      <c r="A7" s="208" t="s">
        <v>27</v>
      </c>
      <c r="B7" s="43" t="s">
        <v>12</v>
      </c>
      <c r="C7" s="43" t="s">
        <v>13</v>
      </c>
      <c r="D7" s="43" t="s">
        <v>174</v>
      </c>
      <c r="E7" s="43" t="s">
        <v>15</v>
      </c>
      <c r="F7" s="43" t="s">
        <v>16</v>
      </c>
      <c r="G7" s="43" t="s">
        <v>17</v>
      </c>
      <c r="H7" s="43" t="s">
        <v>5</v>
      </c>
      <c r="I7" s="44" t="s">
        <v>18</v>
      </c>
      <c r="J7" s="44" t="s">
        <v>19</v>
      </c>
      <c r="K7" s="44" t="s">
        <v>14</v>
      </c>
      <c r="L7" s="44" t="s">
        <v>21</v>
      </c>
      <c r="M7" s="44" t="s">
        <v>7</v>
      </c>
      <c r="N7" s="45" t="s">
        <v>22</v>
      </c>
      <c r="O7" s="44" t="s">
        <v>72</v>
      </c>
      <c r="P7" s="44" t="s">
        <v>20</v>
      </c>
      <c r="Q7" s="74" t="s">
        <v>24</v>
      </c>
    </row>
    <row r="8" spans="1:19" ht="13.8" customHeight="1" x14ac:dyDescent="0.35">
      <c r="A8" s="209"/>
      <c r="B8" s="47"/>
      <c r="C8" s="47"/>
      <c r="D8" s="47"/>
      <c r="E8" s="48"/>
      <c r="F8" s="48"/>
      <c r="G8" s="49"/>
      <c r="H8" s="50">
        <v>0.25</v>
      </c>
      <c r="I8" s="51">
        <f>F8*G8*(1+H8)</f>
        <v>0</v>
      </c>
      <c r="J8" s="51">
        <f>F8*G8*H8</f>
        <v>0</v>
      </c>
      <c r="K8" s="51">
        <f>I8-J8</f>
        <v>0</v>
      </c>
      <c r="L8" s="52">
        <v>1</v>
      </c>
      <c r="M8" s="51">
        <f>L8*I8</f>
        <v>0</v>
      </c>
      <c r="N8" s="53">
        <v>1</v>
      </c>
      <c r="O8" s="51">
        <f>(M8*N8)</f>
        <v>0</v>
      </c>
      <c r="P8" s="51">
        <f>I8-O8</f>
        <v>0</v>
      </c>
      <c r="Q8" s="48"/>
    </row>
    <row r="9" spans="1:19" x14ac:dyDescent="0.35">
      <c r="A9" s="209"/>
      <c r="B9" s="47"/>
      <c r="C9" s="47"/>
      <c r="D9" s="47"/>
      <c r="E9" s="48"/>
      <c r="F9" s="48"/>
      <c r="G9" s="49"/>
      <c r="H9" s="50">
        <v>0.25</v>
      </c>
      <c r="I9" s="51">
        <f t="shared" ref="I9:I14" si="0">F9*G9*(1+H9)</f>
        <v>0</v>
      </c>
      <c r="J9" s="51">
        <f t="shared" ref="J9:J13" si="1">F9*G9*H9</f>
        <v>0</v>
      </c>
      <c r="K9" s="51">
        <f t="shared" ref="K9:K13" si="2">I9-J9</f>
        <v>0</v>
      </c>
      <c r="L9" s="52">
        <v>1</v>
      </c>
      <c r="M9" s="51">
        <f t="shared" ref="M9:M13" si="3">L9*I9</f>
        <v>0</v>
      </c>
      <c r="N9" s="53">
        <v>1</v>
      </c>
      <c r="O9" s="51">
        <f t="shared" ref="O9:O13" si="4">(M9*N9)</f>
        <v>0</v>
      </c>
      <c r="P9" s="51">
        <f t="shared" ref="P9:P13" si="5">I9-O9</f>
        <v>0</v>
      </c>
      <c r="Q9" s="48"/>
    </row>
    <row r="10" spans="1:19" x14ac:dyDescent="0.35">
      <c r="A10" s="209"/>
      <c r="B10" s="47"/>
      <c r="C10" s="47"/>
      <c r="D10" s="47"/>
      <c r="E10" s="48"/>
      <c r="F10" s="48"/>
      <c r="G10" s="49"/>
      <c r="H10" s="50">
        <v>0.25</v>
      </c>
      <c r="I10" s="51">
        <f t="shared" si="0"/>
        <v>0</v>
      </c>
      <c r="J10" s="51">
        <f t="shared" si="1"/>
        <v>0</v>
      </c>
      <c r="K10" s="51">
        <f t="shared" si="2"/>
        <v>0</v>
      </c>
      <c r="L10" s="52">
        <v>1</v>
      </c>
      <c r="M10" s="51">
        <f t="shared" si="3"/>
        <v>0</v>
      </c>
      <c r="N10" s="53">
        <v>0.5</v>
      </c>
      <c r="O10" s="51">
        <f t="shared" si="4"/>
        <v>0</v>
      </c>
      <c r="P10" s="51">
        <f t="shared" si="5"/>
        <v>0</v>
      </c>
      <c r="Q10" s="48"/>
    </row>
    <row r="11" spans="1:19" x14ac:dyDescent="0.35">
      <c r="A11" s="209"/>
      <c r="B11" s="47"/>
      <c r="C11" s="47"/>
      <c r="D11" s="47"/>
      <c r="E11" s="48"/>
      <c r="F11" s="48"/>
      <c r="G11" s="49"/>
      <c r="H11" s="50">
        <v>0.25</v>
      </c>
      <c r="I11" s="51">
        <f t="shared" si="0"/>
        <v>0</v>
      </c>
      <c r="J11" s="51">
        <f t="shared" si="1"/>
        <v>0</v>
      </c>
      <c r="K11" s="51">
        <f t="shared" si="2"/>
        <v>0</v>
      </c>
      <c r="L11" s="52">
        <v>1</v>
      </c>
      <c r="M11" s="51">
        <f t="shared" si="3"/>
        <v>0</v>
      </c>
      <c r="N11" s="53">
        <v>0.5</v>
      </c>
      <c r="O11" s="51">
        <f t="shared" si="4"/>
        <v>0</v>
      </c>
      <c r="P11" s="51">
        <f t="shared" si="5"/>
        <v>0</v>
      </c>
      <c r="Q11" s="48"/>
    </row>
    <row r="12" spans="1:19" x14ac:dyDescent="0.35">
      <c r="A12" s="209"/>
      <c r="B12" s="47"/>
      <c r="C12" s="47"/>
      <c r="D12" s="47"/>
      <c r="E12" s="48"/>
      <c r="F12" s="48"/>
      <c r="G12" s="49"/>
      <c r="H12" s="50">
        <v>0.25</v>
      </c>
      <c r="I12" s="51">
        <f t="shared" si="0"/>
        <v>0</v>
      </c>
      <c r="J12" s="51">
        <f t="shared" si="1"/>
        <v>0</v>
      </c>
      <c r="K12" s="51">
        <f t="shared" si="2"/>
        <v>0</v>
      </c>
      <c r="L12" s="52">
        <v>1</v>
      </c>
      <c r="M12" s="51">
        <f t="shared" si="3"/>
        <v>0</v>
      </c>
      <c r="N12" s="53">
        <v>0.5</v>
      </c>
      <c r="O12" s="51">
        <f t="shared" si="4"/>
        <v>0</v>
      </c>
      <c r="P12" s="51">
        <f t="shared" si="5"/>
        <v>0</v>
      </c>
      <c r="Q12" s="48"/>
    </row>
    <row r="13" spans="1:19" x14ac:dyDescent="0.35">
      <c r="A13" s="209"/>
      <c r="B13" s="47"/>
      <c r="C13" s="47"/>
      <c r="D13" s="47"/>
      <c r="E13" s="48"/>
      <c r="F13" s="48"/>
      <c r="G13" s="49"/>
      <c r="H13" s="50">
        <v>0.25</v>
      </c>
      <c r="I13" s="51">
        <f t="shared" si="0"/>
        <v>0</v>
      </c>
      <c r="J13" s="51">
        <f t="shared" si="1"/>
        <v>0</v>
      </c>
      <c r="K13" s="51">
        <f t="shared" si="2"/>
        <v>0</v>
      </c>
      <c r="L13" s="52">
        <v>1</v>
      </c>
      <c r="M13" s="51">
        <f t="shared" si="3"/>
        <v>0</v>
      </c>
      <c r="N13" s="53">
        <v>0.5</v>
      </c>
      <c r="O13" s="51">
        <f t="shared" si="4"/>
        <v>0</v>
      </c>
      <c r="P13" s="51">
        <f t="shared" si="5"/>
        <v>0</v>
      </c>
      <c r="Q13" s="48"/>
    </row>
    <row r="14" spans="1:19" x14ac:dyDescent="0.35">
      <c r="A14" s="209"/>
      <c r="B14" s="47"/>
      <c r="C14" s="47"/>
      <c r="D14" s="47"/>
      <c r="E14" s="48"/>
      <c r="F14" s="48"/>
      <c r="G14" s="49"/>
      <c r="H14" s="50">
        <v>0.25</v>
      </c>
      <c r="I14" s="51">
        <f t="shared" si="0"/>
        <v>0</v>
      </c>
      <c r="J14" s="51">
        <f>F14*G14*H14</f>
        <v>0</v>
      </c>
      <c r="K14" s="51">
        <f>I14-J14</f>
        <v>0</v>
      </c>
      <c r="L14" s="52">
        <v>1</v>
      </c>
      <c r="M14" s="51">
        <f t="shared" ref="M14:M17" si="6">L14*I14</f>
        <v>0</v>
      </c>
      <c r="N14" s="53">
        <v>0.5</v>
      </c>
      <c r="O14" s="51">
        <f>(M14*N14)</f>
        <v>0</v>
      </c>
      <c r="P14" s="51">
        <f>I14-O14</f>
        <v>0</v>
      </c>
      <c r="Q14" s="48"/>
      <c r="S14" s="23" t="s">
        <v>1</v>
      </c>
    </row>
    <row r="15" spans="1:19" x14ac:dyDescent="0.35">
      <c r="A15" s="209"/>
      <c r="B15" s="47"/>
      <c r="C15" s="47"/>
      <c r="D15" s="47"/>
      <c r="E15" s="48"/>
      <c r="F15" s="48"/>
      <c r="G15" s="49"/>
      <c r="H15" s="50">
        <v>0.25</v>
      </c>
      <c r="I15" s="51">
        <f>F15*G15*(1+H15)</f>
        <v>0</v>
      </c>
      <c r="J15" s="51">
        <f>F15*G15*H15</f>
        <v>0</v>
      </c>
      <c r="K15" s="51">
        <f>I15-J15</f>
        <v>0</v>
      </c>
      <c r="L15" s="52">
        <v>1</v>
      </c>
      <c r="M15" s="51">
        <f t="shared" si="6"/>
        <v>0</v>
      </c>
      <c r="N15" s="53">
        <v>0.5</v>
      </c>
      <c r="O15" s="51">
        <f>(M15*N15)</f>
        <v>0</v>
      </c>
      <c r="P15" s="51">
        <f>I15-O15</f>
        <v>0</v>
      </c>
      <c r="Q15" s="48"/>
      <c r="S15" s="23" t="s">
        <v>2</v>
      </c>
    </row>
    <row r="16" spans="1:19" x14ac:dyDescent="0.35">
      <c r="A16" s="209"/>
      <c r="B16" s="47"/>
      <c r="C16" s="47"/>
      <c r="D16" s="47"/>
      <c r="E16" s="48"/>
      <c r="F16" s="48"/>
      <c r="G16" s="49"/>
      <c r="H16" s="50">
        <v>0.25</v>
      </c>
      <c r="I16" s="51">
        <f>F16*G16*(1+H16)</f>
        <v>0</v>
      </c>
      <c r="J16" s="51">
        <f>F16*G16*H16</f>
        <v>0</v>
      </c>
      <c r="K16" s="51">
        <f>I16-J16</f>
        <v>0</v>
      </c>
      <c r="L16" s="52">
        <v>1</v>
      </c>
      <c r="M16" s="51">
        <f t="shared" si="6"/>
        <v>0</v>
      </c>
      <c r="N16" s="53">
        <v>0.5</v>
      </c>
      <c r="O16" s="51">
        <f>(M16*N16)</f>
        <v>0</v>
      </c>
      <c r="P16" s="51">
        <f>I16-O16</f>
        <v>0</v>
      </c>
      <c r="Q16" s="48"/>
      <c r="S16" s="23" t="s">
        <v>0</v>
      </c>
    </row>
    <row r="17" spans="1:19" x14ac:dyDescent="0.35">
      <c r="A17" s="209"/>
      <c r="B17" s="47"/>
      <c r="C17" s="47"/>
      <c r="D17" s="47"/>
      <c r="E17" s="48"/>
      <c r="F17" s="48"/>
      <c r="G17" s="49"/>
      <c r="H17" s="50">
        <v>0.25</v>
      </c>
      <c r="I17" s="51">
        <f>F17*G17*(1+H17)</f>
        <v>0</v>
      </c>
      <c r="J17" s="51">
        <f>F17*G17*H17</f>
        <v>0</v>
      </c>
      <c r="K17" s="51">
        <f>I17-J17</f>
        <v>0</v>
      </c>
      <c r="L17" s="52">
        <v>1</v>
      </c>
      <c r="M17" s="51">
        <f t="shared" si="6"/>
        <v>0</v>
      </c>
      <c r="N17" s="53">
        <v>0.5</v>
      </c>
      <c r="O17" s="51">
        <f>(M17*N17)</f>
        <v>0</v>
      </c>
      <c r="P17" s="51">
        <f>I17-O17</f>
        <v>0</v>
      </c>
      <c r="Q17" s="48"/>
      <c r="S17" s="23" t="s">
        <v>4</v>
      </c>
    </row>
    <row r="18" spans="1:19" x14ac:dyDescent="0.35">
      <c r="A18" s="210"/>
      <c r="B18" s="54"/>
      <c r="C18" s="54"/>
      <c r="D18" s="54"/>
      <c r="E18" s="54"/>
      <c r="F18" s="54"/>
      <c r="G18" s="55" t="s">
        <v>47</v>
      </c>
      <c r="H18" s="56"/>
      <c r="I18" s="57">
        <f>SUM(I8:I17)</f>
        <v>0</v>
      </c>
      <c r="J18" s="57">
        <f t="shared" ref="J18:P18" si="7">SUM(J8:J17)</f>
        <v>0</v>
      </c>
      <c r="K18" s="57">
        <f t="shared" si="7"/>
        <v>0</v>
      </c>
      <c r="L18" s="56"/>
      <c r="M18" s="57">
        <f t="shared" si="7"/>
        <v>0</v>
      </c>
      <c r="N18" s="56"/>
      <c r="O18" s="57">
        <f t="shared" si="7"/>
        <v>0</v>
      </c>
      <c r="P18" s="57">
        <f t="shared" si="7"/>
        <v>0</v>
      </c>
      <c r="Q18" s="56"/>
      <c r="S18" s="23" t="s">
        <v>3</v>
      </c>
    </row>
    <row r="22" spans="1:19" x14ac:dyDescent="0.35">
      <c r="A22" s="23"/>
      <c r="B22" s="127" t="s">
        <v>111</v>
      </c>
      <c r="C22" s="128"/>
    </row>
    <row r="23" spans="1:19" x14ac:dyDescent="0.35">
      <c r="A23" s="23"/>
    </row>
    <row r="24" spans="1:19" x14ac:dyDescent="0.35">
      <c r="A24" s="23"/>
    </row>
    <row r="25" spans="1:19" x14ac:dyDescent="0.35">
      <c r="A25" s="23"/>
      <c r="B25" s="127" t="s">
        <v>112</v>
      </c>
      <c r="C25" s="129"/>
      <c r="D25" s="129"/>
    </row>
    <row r="26" spans="1:19" x14ac:dyDescent="0.35">
      <c r="A26" s="23"/>
    </row>
    <row r="27" spans="1:19" x14ac:dyDescent="0.35">
      <c r="A27" s="23"/>
      <c r="E27" s="23" t="s">
        <v>23</v>
      </c>
    </row>
    <row r="28" spans="1:19" x14ac:dyDescent="0.35">
      <c r="A28" s="23"/>
      <c r="B28" s="127" t="s">
        <v>114</v>
      </c>
      <c r="C28" s="129"/>
      <c r="D28" s="129"/>
    </row>
  </sheetData>
  <mergeCells count="4">
    <mergeCell ref="A7:A18"/>
    <mergeCell ref="C3:G3"/>
    <mergeCell ref="C4:G4"/>
    <mergeCell ref="G6:Q6"/>
  </mergeCells>
  <pageMargins left="0.19685039370078741" right="0.19685039370078741" top="0.19685039370078741" bottom="0.19685039370078741" header="0.19685039370078741" footer="0.19685039370078741"/>
  <pageSetup paperSize="9" scale="4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6000000}">
          <x14:formula1>
            <xm:f>RM!$B$10:$B$11</xm:f>
          </x14:formula1>
          <xm:sqref>L8:L17</xm:sqref>
        </x14:dataValidation>
        <x14:dataValidation type="list" allowBlank="1" showInputMessage="1" showErrorMessage="1" xr:uid="{00000000-0002-0000-0400-000007000000}">
          <x14:formula1>
            <xm:f>RM!$B$6:$B$9</xm:f>
          </x14:formula1>
          <xm:sqref>H8:H17</xm:sqref>
        </x14:dataValidation>
        <x14:dataValidation type="list" allowBlank="1" showInputMessage="1" showErrorMessage="1" xr:uid="{00000000-0002-0000-0400-00000A000000}">
          <x14:formula1>
            <xm:f>RM!$B$1:$B$5</xm:f>
          </x14:formula1>
          <xm:sqref>N8:N17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3"/>
  <sheetViews>
    <sheetView workbookViewId="0">
      <selection activeCell="D9" sqref="D9:E9"/>
    </sheetView>
  </sheetViews>
  <sheetFormatPr defaultColWidth="9.1328125" defaultRowHeight="12.75" x14ac:dyDescent="0.35"/>
  <cols>
    <col min="1" max="1" width="13" style="23" customWidth="1"/>
    <col min="2" max="2" width="28.19921875" style="23" customWidth="1"/>
    <col min="3" max="3" width="36.1328125" style="23" bestFit="1" customWidth="1"/>
    <col min="4" max="4" width="14.46484375" style="23" bestFit="1" customWidth="1"/>
    <col min="5" max="5" width="13" style="23" bestFit="1" customWidth="1"/>
    <col min="6" max="6" width="14.46484375" style="23" bestFit="1" customWidth="1"/>
    <col min="7" max="16384" width="9.1328125" style="23"/>
  </cols>
  <sheetData>
    <row r="1" spans="1:6" ht="13.15" thickBot="1" x14ac:dyDescent="0.4"/>
    <row r="2" spans="1:6" ht="15.4" thickBot="1" x14ac:dyDescent="0.45">
      <c r="A2" s="170" t="s">
        <v>152</v>
      </c>
      <c r="B2" s="171"/>
    </row>
    <row r="4" spans="1:6" ht="17.649999999999999" x14ac:dyDescent="0.5">
      <c r="A4" s="32" t="s">
        <v>153</v>
      </c>
      <c r="B4" s="33"/>
      <c r="C4" s="33"/>
      <c r="D4" s="33"/>
      <c r="E4" s="33"/>
      <c r="F4" s="33"/>
    </row>
    <row r="5" spans="1:6" ht="13.5" x14ac:dyDescent="0.35">
      <c r="A5" s="34" t="s">
        <v>129</v>
      </c>
      <c r="B5" s="35"/>
      <c r="C5" s="35"/>
      <c r="D5" s="35"/>
      <c r="E5" s="35"/>
      <c r="F5" s="36"/>
    </row>
    <row r="6" spans="1:6" ht="13.5" x14ac:dyDescent="0.35">
      <c r="A6" s="228" t="s">
        <v>12</v>
      </c>
      <c r="B6" s="229"/>
      <c r="C6" s="227" t="s">
        <v>32</v>
      </c>
      <c r="D6" s="226" t="s">
        <v>139</v>
      </c>
      <c r="E6" s="226"/>
      <c r="F6" s="226"/>
    </row>
    <row r="7" spans="1:6" ht="13.5" x14ac:dyDescent="0.35">
      <c r="A7" s="230"/>
      <c r="B7" s="231"/>
      <c r="C7" s="227"/>
      <c r="D7" s="148" t="s">
        <v>33</v>
      </c>
      <c r="E7" s="148" t="s">
        <v>34</v>
      </c>
      <c r="F7" s="148" t="s">
        <v>35</v>
      </c>
    </row>
    <row r="8" spans="1:6" ht="13.5" x14ac:dyDescent="0.35">
      <c r="A8" s="217" t="s">
        <v>36</v>
      </c>
      <c r="B8" s="218"/>
      <c r="C8" s="37" t="s">
        <v>37</v>
      </c>
      <c r="D8" s="37" t="s">
        <v>38</v>
      </c>
      <c r="E8" s="37" t="s">
        <v>39</v>
      </c>
      <c r="F8" s="37" t="s">
        <v>40</v>
      </c>
    </row>
    <row r="9" spans="1:6" ht="16.5" customHeight="1" x14ac:dyDescent="0.35">
      <c r="A9" s="219"/>
      <c r="B9" s="220"/>
      <c r="C9" s="38"/>
      <c r="D9" s="137"/>
      <c r="E9" s="137"/>
      <c r="F9" s="137">
        <f>D9+E9</f>
        <v>0</v>
      </c>
    </row>
    <row r="10" spans="1:6" ht="16.5" customHeight="1" x14ac:dyDescent="0.35">
      <c r="A10" s="161"/>
      <c r="B10" s="162"/>
      <c r="C10" s="77"/>
      <c r="D10" s="137"/>
      <c r="E10" s="137"/>
      <c r="F10" s="137"/>
    </row>
    <row r="11" spans="1:6" ht="16.5" customHeight="1" x14ac:dyDescent="0.35">
      <c r="A11" s="161"/>
      <c r="B11" s="162"/>
      <c r="C11" s="77"/>
      <c r="D11" s="137"/>
      <c r="E11" s="137"/>
      <c r="F11" s="137"/>
    </row>
    <row r="12" spans="1:6" ht="13.5" x14ac:dyDescent="0.35">
      <c r="A12" s="221"/>
      <c r="B12" s="222"/>
      <c r="C12" s="77"/>
      <c r="D12" s="136"/>
      <c r="E12" s="137">
        <f>D12*0.25</f>
        <v>0</v>
      </c>
      <c r="F12" s="137">
        <f>D12+E12</f>
        <v>0</v>
      </c>
    </row>
    <row r="13" spans="1:6" ht="22.8" customHeight="1" x14ac:dyDescent="0.35">
      <c r="A13" s="223" t="s">
        <v>47</v>
      </c>
      <c r="B13" s="224"/>
      <c r="C13" s="225"/>
      <c r="D13" s="138">
        <f>SUM(D9:D12)</f>
        <v>0</v>
      </c>
      <c r="E13" s="138">
        <f t="shared" ref="E13:F13" si="0">SUM(E9:E12)</f>
        <v>0</v>
      </c>
      <c r="F13" s="138">
        <f t="shared" si="0"/>
        <v>0</v>
      </c>
    </row>
    <row r="14" spans="1:6" x14ac:dyDescent="0.35">
      <c r="A14" s="39"/>
    </row>
    <row r="15" spans="1:6" x14ac:dyDescent="0.35">
      <c r="A15" s="39"/>
    </row>
    <row r="16" spans="1:6" x14ac:dyDescent="0.35">
      <c r="A16" s="39"/>
    </row>
    <row r="17" spans="2:7" x14ac:dyDescent="0.35">
      <c r="B17" s="127"/>
      <c r="C17" s="128"/>
    </row>
    <row r="18" spans="2:7" ht="17.649999999999999" x14ac:dyDescent="0.5">
      <c r="B18" s="126"/>
    </row>
    <row r="19" spans="2:7" ht="17.649999999999999" x14ac:dyDescent="0.5">
      <c r="B19" s="126"/>
    </row>
    <row r="20" spans="2:7" ht="17.649999999999999" x14ac:dyDescent="0.5">
      <c r="B20" s="126"/>
      <c r="C20" s="129"/>
      <c r="D20" s="129"/>
    </row>
    <row r="21" spans="2:7" ht="17.649999999999999" x14ac:dyDescent="0.5">
      <c r="B21" s="126"/>
    </row>
    <row r="22" spans="2:7" ht="17.649999999999999" x14ac:dyDescent="0.5">
      <c r="B22" s="126"/>
      <c r="F22" s="23" t="s">
        <v>113</v>
      </c>
      <c r="G22" s="23" t="s">
        <v>23</v>
      </c>
    </row>
    <row r="23" spans="2:7" ht="17.649999999999999" x14ac:dyDescent="0.5">
      <c r="B23" s="126"/>
      <c r="C23" s="129"/>
      <c r="D23" s="129"/>
    </row>
  </sheetData>
  <mergeCells count="7">
    <mergeCell ref="A8:B8"/>
    <mergeCell ref="A9:B9"/>
    <mergeCell ref="A12:B12"/>
    <mergeCell ref="A13:C13"/>
    <mergeCell ref="D6:F6"/>
    <mergeCell ref="C6:C7"/>
    <mergeCell ref="A6:B7"/>
  </mergeCells>
  <pageMargins left="0.19685039370078741" right="0.19685039370078741" top="0.19685039370078741" bottom="0.19685039370078741" header="0.19685039370078741" footer="0.19685039370078741"/>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2"/>
  <sheetViews>
    <sheetView tabSelected="1" zoomScaleNormal="100" workbookViewId="0">
      <selection activeCell="F21" sqref="F21"/>
    </sheetView>
  </sheetViews>
  <sheetFormatPr defaultColWidth="9.1328125" defaultRowHeight="20.100000000000001" customHeight="1" x14ac:dyDescent="0.35"/>
  <cols>
    <col min="1" max="1" width="9.1328125" style="16"/>
    <col min="2" max="2" width="6.19921875" style="17" bestFit="1" customWidth="1"/>
    <col min="3" max="3" width="100.53125" style="16" customWidth="1"/>
    <col min="4" max="4" width="14.796875" style="16" customWidth="1"/>
    <col min="5" max="5" width="14.86328125" style="16" bestFit="1" customWidth="1"/>
    <col min="6" max="6" width="12.796875" style="16" bestFit="1" customWidth="1"/>
    <col min="7" max="7" width="15.86328125" style="16" customWidth="1"/>
    <col min="8" max="8" width="9.1328125" style="16"/>
    <col min="9" max="9" width="10.1328125" style="16" bestFit="1" customWidth="1"/>
    <col min="10" max="16384" width="9.1328125" style="16"/>
  </cols>
  <sheetData>
    <row r="1" spans="1:9" ht="18.75" customHeight="1" x14ac:dyDescent="0.35">
      <c r="A1" s="139" t="s">
        <v>63</v>
      </c>
      <c r="B1" s="140"/>
      <c r="C1" s="141"/>
      <c r="D1" s="15"/>
      <c r="E1" s="15"/>
      <c r="F1" s="15"/>
    </row>
    <row r="2" spans="1:9" ht="18.75" customHeight="1" thickBot="1" x14ac:dyDescent="0.4"/>
    <row r="3" spans="1:9" ht="18.75" customHeight="1" x14ac:dyDescent="0.35">
      <c r="B3" s="146" t="s">
        <v>58</v>
      </c>
      <c r="C3" s="232" t="s">
        <v>28</v>
      </c>
      <c r="D3" s="233"/>
      <c r="E3" s="147" t="s">
        <v>130</v>
      </c>
    </row>
    <row r="4" spans="1:9" ht="18.75" customHeight="1" x14ac:dyDescent="0.35">
      <c r="B4" s="237" t="s">
        <v>62</v>
      </c>
      <c r="C4" s="238"/>
      <c r="D4" s="238"/>
      <c r="E4" s="239"/>
    </row>
    <row r="5" spans="1:9" ht="18.75" customHeight="1" x14ac:dyDescent="0.35">
      <c r="B5" s="11" t="s">
        <v>41</v>
      </c>
      <c r="C5" s="240" t="s">
        <v>138</v>
      </c>
      <c r="D5" s="241"/>
      <c r="E5" s="8">
        <f>'TI Izravni troskovi'!Q23</f>
        <v>0</v>
      </c>
    </row>
    <row r="6" spans="1:9" ht="18.75" customHeight="1" x14ac:dyDescent="0.35">
      <c r="B6" s="13" t="s">
        <v>42</v>
      </c>
      <c r="C6" s="254" t="s">
        <v>59</v>
      </c>
      <c r="D6" s="255"/>
      <c r="E6" s="157">
        <f>E5*12%</f>
        <v>0</v>
      </c>
    </row>
    <row r="7" spans="1:9" ht="18.75" customHeight="1" x14ac:dyDescent="0.35">
      <c r="B7" s="13" t="s">
        <v>43</v>
      </c>
      <c r="C7" s="254" t="s">
        <v>154</v>
      </c>
      <c r="D7" s="255"/>
      <c r="E7" s="10">
        <f>'TII Opci troskovi'!O18</f>
        <v>0</v>
      </c>
    </row>
    <row r="8" spans="1:9" ht="37.5" customHeight="1" x14ac:dyDescent="0.35">
      <c r="B8" s="12">
        <v>4</v>
      </c>
      <c r="C8" s="260" t="s">
        <v>178</v>
      </c>
      <c r="D8" s="261"/>
      <c r="E8" s="9"/>
    </row>
    <row r="9" spans="1:9" ht="18.75" customHeight="1" x14ac:dyDescent="0.35">
      <c r="B9" s="13" t="s">
        <v>44</v>
      </c>
      <c r="C9" s="254" t="s">
        <v>29</v>
      </c>
      <c r="D9" s="255"/>
      <c r="E9" s="10">
        <f>E7-E8</f>
        <v>0</v>
      </c>
    </row>
    <row r="10" spans="1:9" ht="18.75" customHeight="1" x14ac:dyDescent="0.35">
      <c r="B10" s="158" t="s">
        <v>49</v>
      </c>
      <c r="C10" s="256" t="s">
        <v>61</v>
      </c>
      <c r="D10" s="257"/>
      <c r="E10" s="189">
        <f>E5+E8</f>
        <v>0</v>
      </c>
      <c r="F10" s="192"/>
      <c r="G10" s="192"/>
    </row>
    <row r="11" spans="1:9" ht="18.75" customHeight="1" x14ac:dyDescent="0.35">
      <c r="B11" s="234" t="s">
        <v>48</v>
      </c>
      <c r="C11" s="235"/>
      <c r="D11" s="236"/>
      <c r="E11" s="236"/>
      <c r="F11" s="192"/>
      <c r="G11" s="192"/>
    </row>
    <row r="12" spans="1:9" ht="18.75" customHeight="1" x14ac:dyDescent="0.35">
      <c r="B12" s="14" t="s">
        <v>173</v>
      </c>
      <c r="C12" s="252" t="s">
        <v>187</v>
      </c>
      <c r="D12" s="253"/>
      <c r="E12" s="190">
        <v>200000</v>
      </c>
      <c r="F12" s="193"/>
      <c r="G12" s="192"/>
    </row>
    <row r="13" spans="1:9" ht="88.5" customHeight="1" x14ac:dyDescent="0.35">
      <c r="B13" s="153" t="s">
        <v>155</v>
      </c>
      <c r="C13" s="250" t="s">
        <v>188</v>
      </c>
      <c r="D13" s="251"/>
      <c r="E13" s="191"/>
      <c r="F13" s="193"/>
      <c r="G13" s="192"/>
      <c r="I13" s="18"/>
    </row>
    <row r="14" spans="1:9" ht="18.75" customHeight="1" x14ac:dyDescent="0.35">
      <c r="B14" s="153"/>
      <c r="C14" s="248" t="s">
        <v>133</v>
      </c>
      <c r="D14" s="249"/>
      <c r="E14" s="155">
        <f>E13*65%</f>
        <v>0</v>
      </c>
    </row>
    <row r="15" spans="1:9" ht="18.75" customHeight="1" x14ac:dyDescent="0.35">
      <c r="B15" s="153"/>
      <c r="C15" s="248" t="s">
        <v>134</v>
      </c>
      <c r="D15" s="249"/>
      <c r="E15" s="155">
        <f>E13*35%</f>
        <v>0</v>
      </c>
      <c r="I15" s="18"/>
    </row>
    <row r="16" spans="1:9" ht="18.75" customHeight="1" thickBot="1" x14ac:dyDescent="0.4">
      <c r="B16" s="154" t="s">
        <v>50</v>
      </c>
      <c r="C16" s="246" t="s">
        <v>60</v>
      </c>
      <c r="D16" s="247"/>
      <c r="E16" s="156">
        <f>E10-E13</f>
        <v>0</v>
      </c>
      <c r="I16" s="18"/>
    </row>
    <row r="17" spans="2:8" ht="18.75" customHeight="1" x14ac:dyDescent="0.35">
      <c r="B17" s="267" t="s">
        <v>30</v>
      </c>
      <c r="C17" s="268"/>
      <c r="D17" s="269"/>
      <c r="E17" s="270"/>
    </row>
    <row r="18" spans="2:8" ht="18.75" customHeight="1" x14ac:dyDescent="0.35">
      <c r="B18" s="149" t="s">
        <v>51</v>
      </c>
      <c r="C18" s="244" t="s">
        <v>156</v>
      </c>
      <c r="D18" s="245"/>
      <c r="E18" s="150">
        <f>'TI Izravni troskovi'!R23 +'TII Opci troskovi'!P18</f>
        <v>0</v>
      </c>
    </row>
    <row r="19" spans="2:8" ht="18.75" customHeight="1" x14ac:dyDescent="0.35">
      <c r="B19" s="149" t="s">
        <v>52</v>
      </c>
      <c r="C19" s="244" t="s">
        <v>189</v>
      </c>
      <c r="D19" s="245"/>
      <c r="E19" s="150">
        <f>'TIII Neprihvatljivi tr.'!F13</f>
        <v>0</v>
      </c>
    </row>
    <row r="20" spans="2:8" ht="18.75" customHeight="1" x14ac:dyDescent="0.35">
      <c r="B20" s="149" t="s">
        <v>53</v>
      </c>
      <c r="C20" s="244" t="s">
        <v>175</v>
      </c>
      <c r="D20" s="245"/>
      <c r="E20" s="150">
        <f>E9+E16</f>
        <v>0</v>
      </c>
    </row>
    <row r="21" spans="2:8" ht="18.75" customHeight="1" thickBot="1" x14ac:dyDescent="0.4">
      <c r="B21" s="151" t="s">
        <v>54</v>
      </c>
      <c r="C21" s="242" t="s">
        <v>177</v>
      </c>
      <c r="D21" s="243"/>
      <c r="E21" s="152">
        <f>E18+E19+E20</f>
        <v>0</v>
      </c>
    </row>
    <row r="22" spans="2:8" ht="18.75" customHeight="1" x14ac:dyDescent="0.35">
      <c r="B22" s="232" t="s">
        <v>69</v>
      </c>
      <c r="C22" s="276"/>
      <c r="D22" s="276"/>
      <c r="E22" s="277"/>
    </row>
    <row r="23" spans="2:8" ht="18.75" customHeight="1" thickBot="1" x14ac:dyDescent="0.4">
      <c r="B23" s="179"/>
      <c r="C23" s="180" t="s">
        <v>31</v>
      </c>
      <c r="D23" s="181" t="s">
        <v>71</v>
      </c>
      <c r="E23" s="182" t="s">
        <v>131</v>
      </c>
    </row>
    <row r="24" spans="2:8" ht="18.75" customHeight="1" x14ac:dyDescent="0.35">
      <c r="B24" s="183" t="s">
        <v>55</v>
      </c>
      <c r="C24" s="184" t="s">
        <v>70</v>
      </c>
      <c r="D24" s="185" t="e">
        <f>E24/$E$24</f>
        <v>#DIV/0!</v>
      </c>
      <c r="E24" s="186">
        <f>E25+E26</f>
        <v>0</v>
      </c>
    </row>
    <row r="25" spans="2:8" ht="18.75" customHeight="1" x14ac:dyDescent="0.35">
      <c r="B25" s="121" t="s">
        <v>56</v>
      </c>
      <c r="C25" s="122" t="s">
        <v>136</v>
      </c>
      <c r="D25" s="178" t="e">
        <f>E25/$E$24</f>
        <v>#DIV/0!</v>
      </c>
      <c r="E25" s="123">
        <f>E13</f>
        <v>0</v>
      </c>
    </row>
    <row r="26" spans="2:8" ht="18.75" customHeight="1" thickBot="1" x14ac:dyDescent="0.4">
      <c r="B26" s="173" t="s">
        <v>57</v>
      </c>
      <c r="C26" s="187" t="s">
        <v>137</v>
      </c>
      <c r="D26" s="174" t="e">
        <f>E26/$E$24</f>
        <v>#DIV/0!</v>
      </c>
      <c r="E26" s="188">
        <f>'TI Izravni troskovi'!R23+E9</f>
        <v>0</v>
      </c>
      <c r="F26" s="19"/>
    </row>
    <row r="27" spans="2:8" ht="18.75" customHeight="1" thickBot="1" x14ac:dyDescent="0.5">
      <c r="B27" s="173" t="s">
        <v>183</v>
      </c>
      <c r="C27" s="175" t="s">
        <v>176</v>
      </c>
      <c r="D27" s="176"/>
      <c r="E27" s="177">
        <f>'TI Izravni troskovi'!O23+'TII Opci troskovi'!M18+'TIII Neprihvatljivi tr.'!F13</f>
        <v>0</v>
      </c>
      <c r="G27" s="73"/>
    </row>
    <row r="28" spans="2:8" ht="18.75" customHeight="1" x14ac:dyDescent="0.45">
      <c r="B28" s="16"/>
      <c r="G28" s="73"/>
    </row>
    <row r="29" spans="2:8" ht="18.75" customHeight="1" x14ac:dyDescent="0.45">
      <c r="B29" s="16"/>
      <c r="H29" s="73"/>
    </row>
    <row r="30" spans="2:8" ht="18.75" customHeight="1" x14ac:dyDescent="0.35">
      <c r="B30" s="20"/>
      <c r="C30" s="6"/>
      <c r="D30" s="6"/>
    </row>
    <row r="31" spans="2:8" ht="18.75" customHeight="1" x14ac:dyDescent="0.35">
      <c r="B31" s="16"/>
      <c r="C31" s="5"/>
      <c r="D31" s="5"/>
      <c r="E31" s="7"/>
      <c r="F31" s="7"/>
      <c r="G31" s="7"/>
    </row>
    <row r="32" spans="2:8" ht="18.75" customHeight="1" x14ac:dyDescent="0.35">
      <c r="B32" s="16"/>
      <c r="C32" s="5"/>
      <c r="D32" s="5"/>
      <c r="E32" s="7"/>
      <c r="F32" s="7"/>
      <c r="G32" s="7"/>
    </row>
    <row r="33" spans="2:9" ht="18.75" customHeight="1" x14ac:dyDescent="0.35">
      <c r="B33" s="16"/>
      <c r="C33" s="5"/>
      <c r="D33" s="5"/>
      <c r="E33" s="7"/>
      <c r="F33" s="7"/>
      <c r="G33" s="7"/>
    </row>
    <row r="34" spans="2:9" ht="18.75" customHeight="1" x14ac:dyDescent="0.35">
      <c r="C34" s="31" t="s">
        <v>115</v>
      </c>
      <c r="D34" s="127"/>
      <c r="E34" s="131"/>
      <c r="F34" s="7"/>
      <c r="G34" s="7"/>
    </row>
    <row r="35" spans="2:9" ht="18.75" customHeight="1" x14ac:dyDescent="0.35">
      <c r="C35" s="31"/>
      <c r="D35" s="23"/>
      <c r="E35" s="23"/>
      <c r="F35" s="7"/>
      <c r="G35" s="7"/>
    </row>
    <row r="36" spans="2:9" ht="18.75" customHeight="1" x14ac:dyDescent="0.35">
      <c r="C36" s="31" t="s">
        <v>116</v>
      </c>
      <c r="D36" s="23"/>
      <c r="E36" s="23"/>
      <c r="F36" s="7"/>
      <c r="G36" s="7"/>
    </row>
    <row r="37" spans="2:9" ht="18.75" customHeight="1" x14ac:dyDescent="0.35">
      <c r="C37" s="31"/>
      <c r="D37" s="127"/>
      <c r="E37" s="23"/>
      <c r="F37" s="7"/>
      <c r="G37" s="7"/>
    </row>
    <row r="38" spans="2:9" ht="18.75" customHeight="1" x14ac:dyDescent="0.35">
      <c r="C38" s="130" t="s">
        <v>117</v>
      </c>
      <c r="D38" s="23" t="s">
        <v>118</v>
      </c>
      <c r="E38" s="23"/>
      <c r="F38" s="7"/>
      <c r="G38" s="7"/>
    </row>
    <row r="39" spans="2:9" ht="20.100000000000001" hidden="1" customHeight="1" thickBot="1" x14ac:dyDescent="0.4">
      <c r="B39" s="16" t="s">
        <v>123</v>
      </c>
    </row>
    <row r="40" spans="2:9" ht="60.4" hidden="1" thickBot="1" x14ac:dyDescent="0.4">
      <c r="B40" s="274" t="s">
        <v>79</v>
      </c>
      <c r="C40" s="275"/>
      <c r="D40" s="78" t="s">
        <v>76</v>
      </c>
      <c r="E40" s="78" t="s">
        <v>20</v>
      </c>
      <c r="F40" s="79" t="s">
        <v>77</v>
      </c>
      <c r="G40" s="118" t="s">
        <v>94</v>
      </c>
    </row>
    <row r="41" spans="2:9" ht="20.100000000000001" hidden="1" customHeight="1" thickBot="1" x14ac:dyDescent="0.4">
      <c r="B41" s="258" t="s">
        <v>26</v>
      </c>
      <c r="C41" s="264"/>
      <c r="D41" s="103" t="e">
        <f>D42+D43+D44</f>
        <v>#REF!</v>
      </c>
      <c r="E41" s="103" t="e">
        <f>E42+E43+E44</f>
        <v>#REF!</v>
      </c>
      <c r="F41" s="104" t="e">
        <f>F42+F43+F44</f>
        <v>#REF!</v>
      </c>
      <c r="G41" s="119" t="e">
        <f>D41/$D$41</f>
        <v>#REF!</v>
      </c>
    </row>
    <row r="42" spans="2:9" ht="20.100000000000001" hidden="1" customHeight="1" thickBot="1" x14ac:dyDescent="0.4">
      <c r="B42" s="81" t="s">
        <v>82</v>
      </c>
      <c r="C42" s="82" t="s">
        <v>88</v>
      </c>
      <c r="D42" s="115" t="e">
        <f>'TI Izravni troskovi'!Q23+#REF!</f>
        <v>#REF!</v>
      </c>
      <c r="E42" s="83" t="e">
        <f>'TI Izravni troskovi'!R23+#REF!</f>
        <v>#REF!</v>
      </c>
      <c r="F42" s="84" t="e">
        <f>SUM(D42:E42)</f>
        <v>#REF!</v>
      </c>
      <c r="G42" s="120" t="e">
        <f t="shared" ref="G42:G44" si="0">D42/$D$41</f>
        <v>#REF!</v>
      </c>
    </row>
    <row r="43" spans="2:9" ht="20.100000000000001" hidden="1" customHeight="1" thickBot="1" x14ac:dyDescent="0.4">
      <c r="B43" s="85" t="s">
        <v>95</v>
      </c>
      <c r="C43" s="86" t="s">
        <v>89</v>
      </c>
      <c r="D43" s="116" t="e">
        <f>'TI Izravni troskovi'!#REF!+#REF!</f>
        <v>#REF!</v>
      </c>
      <c r="E43" s="87" t="e">
        <f>'TI Izravni troskovi'!#REF!+#REF!</f>
        <v>#REF!</v>
      </c>
      <c r="F43" s="88" t="e">
        <f>SUM(D43:E43)</f>
        <v>#REF!</v>
      </c>
      <c r="G43" s="120" t="e">
        <f t="shared" si="0"/>
        <v>#REF!</v>
      </c>
    </row>
    <row r="44" spans="2:9" ht="20.100000000000001" hidden="1" customHeight="1" thickBot="1" x14ac:dyDescent="0.4">
      <c r="B44" s="89" t="s">
        <v>96</v>
      </c>
      <c r="C44" s="90" t="s">
        <v>90</v>
      </c>
      <c r="D44" s="117" t="e">
        <f>'TI Izravni troskovi'!#REF!+#REF!</f>
        <v>#REF!</v>
      </c>
      <c r="E44" s="91" t="e">
        <f>'TI Izravni troskovi'!#REF!+#REF!</f>
        <v>#REF!</v>
      </c>
      <c r="F44" s="92" t="e">
        <f>SUM(D44:E44)</f>
        <v>#REF!</v>
      </c>
      <c r="G44" s="120" t="e">
        <f t="shared" si="0"/>
        <v>#REF!</v>
      </c>
      <c r="I44" s="18"/>
    </row>
    <row r="45" spans="2:9" ht="20.100000000000001" hidden="1" customHeight="1" thickBot="1" x14ac:dyDescent="0.4">
      <c r="B45" s="258" t="s">
        <v>81</v>
      </c>
      <c r="C45" s="264"/>
      <c r="D45" s="103" t="e">
        <f>D46+D47+D48</f>
        <v>#REF!</v>
      </c>
      <c r="E45" s="103" t="e">
        <f>E46+E47+E48</f>
        <v>#REF!</v>
      </c>
      <c r="F45" s="104" t="e">
        <f>F46+F47+F48</f>
        <v>#REF!</v>
      </c>
      <c r="G45" s="105" t="e">
        <f>D45/$D$45</f>
        <v>#REF!</v>
      </c>
      <c r="I45" s="18"/>
    </row>
    <row r="46" spans="2:9" ht="20.100000000000001" hidden="1" customHeight="1" thickBot="1" x14ac:dyDescent="0.4">
      <c r="B46" s="81" t="s">
        <v>97</v>
      </c>
      <c r="C46" s="82" t="s">
        <v>91</v>
      </c>
      <c r="D46" s="115" t="e">
        <f>#REF!</f>
        <v>#REF!</v>
      </c>
      <c r="E46" s="83" t="e">
        <f>#REF!</f>
        <v>#REF!</v>
      </c>
      <c r="F46" s="84" t="e">
        <f>SUM(D46:E46)</f>
        <v>#REF!</v>
      </c>
      <c r="G46" s="114" t="e">
        <f t="shared" ref="G46:G48" si="1">D46/$D$45</f>
        <v>#REF!</v>
      </c>
      <c r="I46" s="18"/>
    </row>
    <row r="47" spans="2:9" ht="20.100000000000001" hidden="1" customHeight="1" thickBot="1" x14ac:dyDescent="0.4">
      <c r="B47" s="85" t="s">
        <v>98</v>
      </c>
      <c r="C47" s="86" t="s">
        <v>92</v>
      </c>
      <c r="D47" s="116" t="e">
        <f>#REF!</f>
        <v>#REF!</v>
      </c>
      <c r="E47" s="87" t="e">
        <f>#REF!</f>
        <v>#REF!</v>
      </c>
      <c r="F47" s="88" t="e">
        <f>SUM(D47:E47)</f>
        <v>#REF!</v>
      </c>
      <c r="G47" s="114" t="e">
        <f t="shared" si="1"/>
        <v>#REF!</v>
      </c>
      <c r="I47" s="18"/>
    </row>
    <row r="48" spans="2:9" ht="20.100000000000001" hidden="1" customHeight="1" thickBot="1" x14ac:dyDescent="0.4">
      <c r="B48" s="89" t="s">
        <v>99</v>
      </c>
      <c r="C48" s="90" t="s">
        <v>93</v>
      </c>
      <c r="D48" s="117" t="e">
        <f>#REF!</f>
        <v>#REF!</v>
      </c>
      <c r="E48" s="91" t="e">
        <f>#REF!</f>
        <v>#REF!</v>
      </c>
      <c r="F48" s="92" t="e">
        <f>SUM(D48:E48)</f>
        <v>#REF!</v>
      </c>
      <c r="G48" s="114" t="e">
        <f t="shared" si="1"/>
        <v>#REF!</v>
      </c>
      <c r="I48" s="18"/>
    </row>
    <row r="49" spans="2:8" ht="20.100000000000001" hidden="1" customHeight="1" thickBot="1" x14ac:dyDescent="0.4">
      <c r="B49" s="258" t="s">
        <v>27</v>
      </c>
      <c r="C49" s="264"/>
      <c r="D49" s="103" t="e">
        <f>D50+D51+D52</f>
        <v>#REF!</v>
      </c>
      <c r="E49" s="103" t="e">
        <f>E50+E51+E52</f>
        <v>#REF!</v>
      </c>
      <c r="F49" s="106" t="e">
        <f>SUM(D49:E49)</f>
        <v>#REF!</v>
      </c>
      <c r="G49" s="17"/>
      <c r="H49" s="18"/>
    </row>
    <row r="50" spans="2:8" ht="20.100000000000001" hidden="1" customHeight="1" x14ac:dyDescent="0.35">
      <c r="B50" s="81" t="s">
        <v>100</v>
      </c>
      <c r="C50" s="82" t="s">
        <v>73</v>
      </c>
      <c r="D50" s="83">
        <f>'TII Opci troskovi'!O18</f>
        <v>0</v>
      </c>
      <c r="E50" s="83">
        <f>'TII Opci troskovi'!P18</f>
        <v>0</v>
      </c>
      <c r="F50" s="93">
        <f t="shared" ref="F50:F52" si="2">SUM(D50:E50)</f>
        <v>0</v>
      </c>
      <c r="G50" s="17"/>
      <c r="H50" s="18"/>
    </row>
    <row r="51" spans="2:8" ht="20.100000000000001" hidden="1" customHeight="1" x14ac:dyDescent="0.35">
      <c r="B51" s="85" t="s">
        <v>101</v>
      </c>
      <c r="C51" s="86" t="s">
        <v>74</v>
      </c>
      <c r="D51" s="87" t="e">
        <f>'TII Opci troskovi'!#REF!</f>
        <v>#REF!</v>
      </c>
      <c r="E51" s="87" t="e">
        <f>'TII Opci troskovi'!#REF!</f>
        <v>#REF!</v>
      </c>
      <c r="F51" s="94" t="e">
        <f t="shared" si="2"/>
        <v>#REF!</v>
      </c>
      <c r="G51" s="17"/>
      <c r="H51" s="18"/>
    </row>
    <row r="52" spans="2:8" ht="20.100000000000001" hidden="1" customHeight="1" thickBot="1" x14ac:dyDescent="0.4">
      <c r="B52" s="89" t="s">
        <v>102</v>
      </c>
      <c r="C52" s="90" t="s">
        <v>75</v>
      </c>
      <c r="D52" s="91" t="e">
        <f>'TII Opci troskovi'!#REF!</f>
        <v>#REF!</v>
      </c>
      <c r="E52" s="91" t="e">
        <f>'TII Opci troskovi'!#REF!</f>
        <v>#REF!</v>
      </c>
      <c r="F52" s="95" t="e">
        <f t="shared" si="2"/>
        <v>#REF!</v>
      </c>
      <c r="G52" s="17"/>
      <c r="H52" s="18"/>
    </row>
    <row r="53" spans="2:8" ht="15.4" hidden="1" thickBot="1" x14ac:dyDescent="0.4">
      <c r="B53" s="258" t="s">
        <v>78</v>
      </c>
      <c r="C53" s="259"/>
      <c r="D53" s="271">
        <f>E6</f>
        <v>0</v>
      </c>
      <c r="E53" s="272"/>
      <c r="F53" s="273"/>
      <c r="G53" s="17"/>
      <c r="H53" s="18"/>
    </row>
    <row r="54" spans="2:8" ht="20.100000000000001" hidden="1" customHeight="1" thickBot="1" x14ac:dyDescent="0.4">
      <c r="B54" s="258" t="s">
        <v>80</v>
      </c>
      <c r="C54" s="264"/>
      <c r="D54" s="107">
        <f>E8</f>
        <v>0</v>
      </c>
      <c r="E54" s="107" t="e">
        <f>F49-D54</f>
        <v>#REF!</v>
      </c>
      <c r="F54" s="106" t="e">
        <f>SUM(D54:E54)</f>
        <v>#REF!</v>
      </c>
      <c r="G54" s="17"/>
      <c r="H54" s="18"/>
    </row>
    <row r="55" spans="2:8" ht="20.100000000000001" hidden="1" customHeight="1" thickBot="1" x14ac:dyDescent="0.4">
      <c r="B55" s="265" t="s">
        <v>68</v>
      </c>
      <c r="C55" s="266"/>
      <c r="D55" s="108" t="e">
        <f>#REF!</f>
        <v>#REF!</v>
      </c>
      <c r="E55" s="17"/>
      <c r="F55" s="80"/>
      <c r="G55" s="17"/>
    </row>
    <row r="56" spans="2:8" ht="35.25" hidden="1" customHeight="1" thickBot="1" x14ac:dyDescent="0.4">
      <c r="B56" s="258" t="s">
        <v>87</v>
      </c>
      <c r="C56" s="264"/>
      <c r="D56" s="109" t="e">
        <f>D57+D58+D59</f>
        <v>#REF!</v>
      </c>
      <c r="E56" s="17"/>
      <c r="F56" s="80"/>
      <c r="G56" s="17"/>
    </row>
    <row r="57" spans="2:8" ht="20.100000000000001" hidden="1" customHeight="1" x14ac:dyDescent="0.35">
      <c r="B57" s="96" t="s">
        <v>103</v>
      </c>
      <c r="C57" s="82" t="s">
        <v>73</v>
      </c>
      <c r="D57" s="97" t="e">
        <f>$D$55*G46</f>
        <v>#REF!</v>
      </c>
      <c r="E57" s="17"/>
      <c r="F57" s="80"/>
      <c r="G57" s="17"/>
    </row>
    <row r="58" spans="2:8" ht="20.100000000000001" hidden="1" customHeight="1" x14ac:dyDescent="0.35">
      <c r="B58" s="98" t="s">
        <v>104</v>
      </c>
      <c r="C58" s="86" t="s">
        <v>74</v>
      </c>
      <c r="D58" s="99" t="e">
        <f>$D$55*G47</f>
        <v>#REF!</v>
      </c>
      <c r="E58" s="17"/>
      <c r="F58" s="80"/>
      <c r="G58" s="17"/>
    </row>
    <row r="59" spans="2:8" ht="20.100000000000001" hidden="1" customHeight="1" thickBot="1" x14ac:dyDescent="0.4">
      <c r="B59" s="89" t="s">
        <v>105</v>
      </c>
      <c r="C59" s="90" t="s">
        <v>75</v>
      </c>
      <c r="D59" s="100" t="e">
        <f>$D$55*G48</f>
        <v>#REF!</v>
      </c>
      <c r="E59" s="17"/>
      <c r="F59" s="80"/>
      <c r="G59" s="17"/>
    </row>
    <row r="60" spans="2:8" ht="39" hidden="1" customHeight="1" thickBot="1" x14ac:dyDescent="0.4">
      <c r="B60" s="262" t="s">
        <v>110</v>
      </c>
      <c r="C60" s="263"/>
      <c r="D60" s="124" t="e">
        <f>D61+D62+D63+D64</f>
        <v>#REF!</v>
      </c>
      <c r="E60" s="17"/>
      <c r="F60" s="80"/>
      <c r="G60" s="17"/>
    </row>
    <row r="61" spans="2:8" ht="20.100000000000001" hidden="1" customHeight="1" x14ac:dyDescent="0.35">
      <c r="B61" s="96" t="s">
        <v>106</v>
      </c>
      <c r="C61" s="110" t="s">
        <v>83</v>
      </c>
      <c r="D61" s="111">
        <f>D54</f>
        <v>0</v>
      </c>
      <c r="E61" s="17"/>
      <c r="F61" s="80"/>
      <c r="G61" s="17"/>
    </row>
    <row r="62" spans="2:8" ht="20.100000000000001" hidden="1" customHeight="1" x14ac:dyDescent="0.35">
      <c r="B62" s="98" t="s">
        <v>107</v>
      </c>
      <c r="C62" s="86" t="s">
        <v>84</v>
      </c>
      <c r="D62" s="112" t="e">
        <f>D42+D57</f>
        <v>#REF!</v>
      </c>
      <c r="E62" s="17"/>
      <c r="F62" s="80"/>
      <c r="G62" s="17"/>
    </row>
    <row r="63" spans="2:8" ht="20.100000000000001" hidden="1" customHeight="1" x14ac:dyDescent="0.35">
      <c r="B63" s="98" t="s">
        <v>108</v>
      </c>
      <c r="C63" s="86" t="s">
        <v>85</v>
      </c>
      <c r="D63" s="112" t="e">
        <f>D43+D58</f>
        <v>#REF!</v>
      </c>
      <c r="E63" s="17"/>
      <c r="F63" s="80"/>
      <c r="G63" s="17"/>
    </row>
    <row r="64" spans="2:8" ht="20.100000000000001" hidden="1" customHeight="1" thickBot="1" x14ac:dyDescent="0.4">
      <c r="B64" s="101" t="s">
        <v>109</v>
      </c>
      <c r="C64" s="102" t="s">
        <v>86</v>
      </c>
      <c r="D64" s="113" t="e">
        <f>D44+D59</f>
        <v>#REF!</v>
      </c>
      <c r="E64" s="17"/>
      <c r="F64" s="80"/>
      <c r="G64" s="17"/>
    </row>
    <row r="66" spans="2:10" ht="20.100000000000001" customHeight="1" x14ac:dyDescent="0.35">
      <c r="B66" s="16"/>
      <c r="F66" s="23"/>
      <c r="G66" s="23"/>
      <c r="H66" s="23"/>
      <c r="I66" s="23"/>
      <c r="J66" s="23"/>
    </row>
    <row r="67" spans="2:10" ht="20.100000000000001" customHeight="1" x14ac:dyDescent="0.35">
      <c r="B67" s="16"/>
      <c r="F67" s="23"/>
      <c r="G67" s="23"/>
      <c r="H67" s="23"/>
      <c r="I67" s="23"/>
      <c r="J67" s="23"/>
    </row>
    <row r="68" spans="2:10" ht="20.100000000000001" customHeight="1" x14ac:dyDescent="0.35">
      <c r="B68" s="16"/>
      <c r="F68" s="23"/>
      <c r="G68" s="23"/>
      <c r="H68" s="23"/>
      <c r="I68" s="23"/>
      <c r="J68" s="23"/>
    </row>
    <row r="69" spans="2:10" ht="20.100000000000001" customHeight="1" x14ac:dyDescent="0.35">
      <c r="B69" s="16"/>
      <c r="F69" s="23"/>
      <c r="G69" s="23"/>
      <c r="H69" s="23"/>
      <c r="I69" s="23"/>
      <c r="J69" s="23"/>
    </row>
    <row r="70" spans="2:10" ht="20.100000000000001" customHeight="1" x14ac:dyDescent="0.35">
      <c r="B70" s="16"/>
      <c r="F70" s="23"/>
      <c r="G70" s="23"/>
      <c r="H70" s="23"/>
      <c r="I70" s="23"/>
      <c r="J70" s="23"/>
    </row>
    <row r="71" spans="2:10" ht="20.100000000000001" customHeight="1" x14ac:dyDescent="0.35">
      <c r="C71" s="31"/>
      <c r="D71" s="23"/>
      <c r="E71" s="23"/>
      <c r="F71" s="23"/>
      <c r="G71" s="23"/>
      <c r="H71" s="23"/>
      <c r="I71" s="23"/>
      <c r="J71" s="23"/>
    </row>
    <row r="72" spans="2:10" ht="20.100000000000001" customHeight="1" x14ac:dyDescent="0.35">
      <c r="C72" s="31"/>
      <c r="D72" s="127"/>
      <c r="E72" s="23"/>
      <c r="F72" s="23"/>
      <c r="G72" s="23"/>
      <c r="H72" s="23"/>
      <c r="I72" s="23"/>
      <c r="J72" s="23"/>
    </row>
  </sheetData>
  <mergeCells count="30">
    <mergeCell ref="B53:C53"/>
    <mergeCell ref="C9:D9"/>
    <mergeCell ref="C8:D8"/>
    <mergeCell ref="B60:C60"/>
    <mergeCell ref="B56:C56"/>
    <mergeCell ref="B55:C55"/>
    <mergeCell ref="B54:C54"/>
    <mergeCell ref="B41:C41"/>
    <mergeCell ref="B45:C45"/>
    <mergeCell ref="B17:E17"/>
    <mergeCell ref="D53:F53"/>
    <mergeCell ref="B40:C40"/>
    <mergeCell ref="B22:E22"/>
    <mergeCell ref="B49:C49"/>
    <mergeCell ref="C3:D3"/>
    <mergeCell ref="B11:E11"/>
    <mergeCell ref="B4:E4"/>
    <mergeCell ref="C5:D5"/>
    <mergeCell ref="C21:D21"/>
    <mergeCell ref="C20:D20"/>
    <mergeCell ref="C19:D19"/>
    <mergeCell ref="C18:D18"/>
    <mergeCell ref="C16:D16"/>
    <mergeCell ref="C15:D15"/>
    <mergeCell ref="C14:D14"/>
    <mergeCell ref="C13:D13"/>
    <mergeCell ref="C12:D12"/>
    <mergeCell ref="C6:D6"/>
    <mergeCell ref="C7:D7"/>
    <mergeCell ref="C10:D10"/>
  </mergeCells>
  <phoneticPr fontId="36" type="noConversion"/>
  <pageMargins left="0.19685039370078741" right="0.19685039370078741" top="0.19685039370078741" bottom="0.19685039370078741" header="0.19685039370078741" footer="0.19685039370078741"/>
  <pageSetup paperSize="9" scale="5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zoomScale="145" zoomScaleNormal="145" workbookViewId="0">
      <selection activeCell="B4" sqref="B4"/>
    </sheetView>
  </sheetViews>
  <sheetFormatPr defaultColWidth="9.1328125" defaultRowHeight="12" customHeight="1" x14ac:dyDescent="0.35"/>
  <cols>
    <col min="1" max="1" width="26.53125" style="23" bestFit="1" customWidth="1"/>
    <col min="2" max="2" width="5.19921875" style="23" customWidth="1"/>
    <col min="3" max="12" width="9.1328125" style="23"/>
    <col min="13" max="13" width="13.86328125" style="23" customWidth="1"/>
    <col min="14" max="16384" width="9.1328125" style="23"/>
  </cols>
  <sheetData>
    <row r="1" spans="1:10" ht="12" customHeight="1" x14ac:dyDescent="0.35">
      <c r="A1" s="21" t="s">
        <v>45</v>
      </c>
      <c r="B1" s="22">
        <v>0</v>
      </c>
    </row>
    <row r="2" spans="1:10" ht="12" customHeight="1" x14ac:dyDescent="0.35">
      <c r="A2" s="21"/>
      <c r="B2" s="22">
        <v>0.6</v>
      </c>
    </row>
    <row r="3" spans="1:10" ht="12" customHeight="1" x14ac:dyDescent="0.35">
      <c r="A3" s="21"/>
      <c r="B3" s="22">
        <v>0.75</v>
      </c>
    </row>
    <row r="4" spans="1:10" ht="12" customHeight="1" x14ac:dyDescent="0.35">
      <c r="A4" s="21"/>
      <c r="B4" s="22">
        <v>0.5</v>
      </c>
    </row>
    <row r="5" spans="1:10" ht="12" customHeight="1" x14ac:dyDescent="0.35">
      <c r="A5" s="21"/>
      <c r="B5" s="22">
        <v>1</v>
      </c>
    </row>
    <row r="6" spans="1:10" ht="12" customHeight="1" x14ac:dyDescent="0.35">
      <c r="A6" s="24" t="s">
        <v>6</v>
      </c>
      <c r="B6" s="25">
        <v>0</v>
      </c>
    </row>
    <row r="7" spans="1:10" ht="12" customHeight="1" x14ac:dyDescent="0.35">
      <c r="A7" s="26"/>
      <c r="B7" s="25">
        <v>0.05</v>
      </c>
    </row>
    <row r="8" spans="1:10" ht="12" customHeight="1" x14ac:dyDescent="0.35">
      <c r="A8" s="24"/>
      <c r="B8" s="25">
        <v>0.13</v>
      </c>
    </row>
    <row r="9" spans="1:10" ht="12" customHeight="1" x14ac:dyDescent="0.35">
      <c r="A9" s="24"/>
      <c r="B9" s="25">
        <v>0.25</v>
      </c>
    </row>
    <row r="10" spans="1:10" ht="12" customHeight="1" x14ac:dyDescent="0.35">
      <c r="A10" s="27" t="s">
        <v>7</v>
      </c>
      <c r="B10" s="28">
        <v>0</v>
      </c>
      <c r="C10" s="29" t="s">
        <v>8</v>
      </c>
    </row>
    <row r="11" spans="1:10" ht="12" customHeight="1" x14ac:dyDescent="0.35">
      <c r="A11" s="27"/>
      <c r="B11" s="28">
        <v>1</v>
      </c>
      <c r="C11" s="29" t="s">
        <v>9</v>
      </c>
    </row>
    <row r="12" spans="1:10" ht="12" customHeight="1" x14ac:dyDescent="0.35">
      <c r="A12" s="30" t="s">
        <v>26</v>
      </c>
      <c r="C12" s="31"/>
    </row>
    <row r="13" spans="1:10" ht="12" customHeight="1" x14ac:dyDescent="0.35">
      <c r="A13" s="69" t="s">
        <v>67</v>
      </c>
      <c r="B13" s="70" t="s">
        <v>157</v>
      </c>
      <c r="C13" s="71"/>
      <c r="D13" s="71"/>
      <c r="E13" s="70"/>
      <c r="F13" s="70"/>
      <c r="G13" s="70"/>
      <c r="H13" s="70"/>
      <c r="I13" s="70"/>
      <c r="J13" s="70"/>
    </row>
    <row r="14" spans="1:10" ht="12" customHeight="1" x14ac:dyDescent="0.35">
      <c r="A14" s="70"/>
      <c r="B14" s="70" t="s">
        <v>158</v>
      </c>
      <c r="C14" s="70"/>
      <c r="D14" s="72"/>
      <c r="E14" s="70"/>
      <c r="F14" s="70"/>
      <c r="G14" s="70"/>
      <c r="H14" s="70"/>
      <c r="I14" s="70"/>
      <c r="J14" s="70"/>
    </row>
    <row r="15" spans="1:10" ht="12" customHeight="1" x14ac:dyDescent="0.35">
      <c r="A15" s="70"/>
      <c r="B15" s="70" t="s">
        <v>124</v>
      </c>
      <c r="C15" s="71"/>
      <c r="D15" s="71"/>
      <c r="E15" s="70"/>
      <c r="F15" s="70"/>
      <c r="G15" s="70"/>
      <c r="H15" s="70"/>
      <c r="I15" s="70"/>
      <c r="J15" s="70"/>
    </row>
    <row r="16" spans="1:10" ht="12" customHeight="1" x14ac:dyDescent="0.35">
      <c r="A16" s="70"/>
      <c r="B16" s="70" t="s">
        <v>185</v>
      </c>
      <c r="C16" s="71"/>
      <c r="D16" s="71"/>
      <c r="E16" s="70"/>
      <c r="F16" s="70"/>
      <c r="G16" s="70"/>
      <c r="H16" s="70"/>
      <c r="I16" s="70"/>
      <c r="J16" s="70"/>
    </row>
    <row r="17" spans="1:10" ht="12" customHeight="1" x14ac:dyDescent="0.35">
      <c r="A17" s="70"/>
      <c r="B17" s="70" t="s">
        <v>125</v>
      </c>
      <c r="C17" s="71"/>
      <c r="D17" s="71"/>
      <c r="E17" s="70"/>
      <c r="F17" s="70"/>
      <c r="G17" s="70"/>
      <c r="H17" s="70"/>
      <c r="I17" s="70"/>
      <c r="J17" s="70"/>
    </row>
    <row r="18" spans="1:10" ht="12" customHeight="1" x14ac:dyDescent="0.35">
      <c r="A18" s="70"/>
      <c r="B18" s="134" t="s">
        <v>126</v>
      </c>
      <c r="C18" s="71"/>
      <c r="D18" s="71"/>
      <c r="E18" s="70"/>
      <c r="F18" s="70"/>
      <c r="G18" s="70"/>
      <c r="H18" s="70"/>
      <c r="I18" s="70"/>
      <c r="J18" s="70"/>
    </row>
    <row r="19" spans="1:10" ht="12" customHeight="1" x14ac:dyDescent="0.35">
      <c r="A19" s="70"/>
      <c r="B19" s="70" t="s">
        <v>127</v>
      </c>
      <c r="C19" s="71"/>
      <c r="D19" s="71"/>
      <c r="E19" s="70"/>
      <c r="F19" s="70"/>
      <c r="G19" s="70"/>
      <c r="H19" s="70"/>
      <c r="I19" s="70"/>
      <c r="J19" s="70"/>
    </row>
    <row r="20" spans="1:10" ht="12" customHeight="1" x14ac:dyDescent="0.35">
      <c r="A20" s="70"/>
      <c r="B20" s="70" t="s">
        <v>159</v>
      </c>
      <c r="C20" s="71"/>
      <c r="D20" s="71"/>
      <c r="E20" s="70"/>
      <c r="F20" s="70"/>
      <c r="G20" s="70"/>
      <c r="H20" s="70"/>
      <c r="I20" s="70"/>
      <c r="J20" s="70"/>
    </row>
    <row r="21" spans="1:10" ht="12" customHeight="1" x14ac:dyDescent="0.35">
      <c r="A21" s="70"/>
      <c r="B21" s="70" t="s">
        <v>161</v>
      </c>
      <c r="C21" s="71"/>
      <c r="D21" s="71"/>
      <c r="E21" s="70"/>
      <c r="F21" s="70"/>
      <c r="G21" s="70"/>
      <c r="H21" s="70"/>
      <c r="I21" s="70"/>
      <c r="J21" s="70"/>
    </row>
    <row r="22" spans="1:10" ht="12" customHeight="1" x14ac:dyDescent="0.35">
      <c r="A22" s="70"/>
      <c r="B22" s="70" t="s">
        <v>160</v>
      </c>
      <c r="C22" s="71"/>
      <c r="D22" s="71"/>
      <c r="E22" s="70"/>
      <c r="F22" s="70"/>
      <c r="G22" s="70"/>
      <c r="H22" s="70"/>
      <c r="I22" s="70"/>
      <c r="J22" s="70"/>
    </row>
    <row r="23" spans="1:10" ht="12" customHeight="1" x14ac:dyDescent="0.35">
      <c r="A23" s="70"/>
      <c r="B23" s="70"/>
      <c r="C23" s="71"/>
      <c r="D23" s="71"/>
      <c r="E23" s="70"/>
      <c r="F23" s="70"/>
      <c r="G23" s="70"/>
      <c r="H23" s="70"/>
      <c r="I23" s="70"/>
      <c r="J23" s="70"/>
    </row>
  </sheetData>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Radni listovi</vt:lpstr>
      </vt:variant>
      <vt:variant>
        <vt:i4>7</vt:i4>
      </vt:variant>
    </vt:vector>
  </HeadingPairs>
  <TitlesOfParts>
    <vt:vector size="7" baseType="lpstr">
      <vt:lpstr>Naslovnica</vt:lpstr>
      <vt:lpstr>Upute</vt:lpstr>
      <vt:lpstr>TI Izravni troskovi</vt:lpstr>
      <vt:lpstr>TII Opci troskovi</vt:lpstr>
      <vt:lpstr>TIII Neprihvatljivi tr.</vt:lpstr>
      <vt:lpstr>TIV Ukupni tr. projekta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2019-09-02T07:54:05Z</cp:lastPrinted>
  <dcterms:created xsi:type="dcterms:W3CDTF">2011-03-22T09:29:16Z</dcterms:created>
  <dcterms:modified xsi:type="dcterms:W3CDTF">2026-04-03T12:49:36Z</dcterms:modified>
</cp:coreProperties>
</file>