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nja\Desktop\"/>
    </mc:Choice>
  </mc:AlternateContent>
  <xr:revisionPtr revIDLastSave="0" documentId="8_{AB401467-4139-497B-9F93-6A483EE2B7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račun projekta" sheetId="1" r:id="rId1"/>
    <sheet name="RM" sheetId="2" r:id="rId2"/>
  </sheets>
  <definedNames>
    <definedName name="izberi">'Proračun projekta'!#REF!</definedName>
    <definedName name="_xlnm.Print_Area" localSheetId="0">'Proračun projekta'!$A$1:$X$49</definedName>
    <definedName name="strosek">'Proračun projekta'!#REF!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Av7u8LuUE6IMb+9+LslyrCcjWrbafxTkY0r6XPl+22I="/>
    </ext>
  </extLst>
</workbook>
</file>

<file path=xl/calcChain.xml><?xml version="1.0" encoding="utf-8"?>
<calcChain xmlns="http://schemas.openxmlformats.org/spreadsheetml/2006/main">
  <c r="P41" i="1" l="1"/>
  <c r="P40" i="1"/>
  <c r="O24" i="1"/>
  <c r="N24" i="1"/>
  <c r="O23" i="1"/>
  <c r="N23" i="1"/>
  <c r="O22" i="1"/>
  <c r="N22" i="1"/>
  <c r="O21" i="1"/>
  <c r="N21" i="1"/>
  <c r="O20" i="1"/>
  <c r="N20" i="1"/>
  <c r="P20" i="1" s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P12" i="1" l="1"/>
  <c r="R12" i="1" s="1"/>
  <c r="T12" i="1" s="1"/>
  <c r="U12" i="1" s="1"/>
  <c r="P18" i="1"/>
  <c r="R18" i="1" s="1"/>
  <c r="T18" i="1" s="1"/>
  <c r="P22" i="1"/>
  <c r="R22" i="1" s="1"/>
  <c r="T22" i="1" s="1"/>
  <c r="U22" i="1" s="1"/>
  <c r="P14" i="1"/>
  <c r="R14" i="1" s="1"/>
  <c r="T14" i="1" s="1"/>
  <c r="U14" i="1" s="1"/>
  <c r="P24" i="1"/>
  <c r="R24" i="1" s="1"/>
  <c r="T24" i="1" s="1"/>
  <c r="U24" i="1" s="1"/>
  <c r="P13" i="1"/>
  <c r="R13" i="1" s="1"/>
  <c r="T13" i="1" s="1"/>
  <c r="U13" i="1" s="1"/>
  <c r="P23" i="1"/>
  <c r="R23" i="1" s="1"/>
  <c r="T23" i="1" s="1"/>
  <c r="P19" i="1"/>
  <c r="R19" i="1" s="1"/>
  <c r="T19" i="1" s="1"/>
  <c r="U19" i="1" s="1"/>
  <c r="P17" i="1"/>
  <c r="R17" i="1" s="1"/>
  <c r="T17" i="1" s="1"/>
  <c r="U17" i="1" s="1"/>
  <c r="P10" i="1"/>
  <c r="R10" i="1" s="1"/>
  <c r="P15" i="1"/>
  <c r="R15" i="1" s="1"/>
  <c r="T15" i="1" s="1"/>
  <c r="U15" i="1" s="1"/>
  <c r="P11" i="1"/>
  <c r="R11" i="1" s="1"/>
  <c r="T11" i="1" s="1"/>
  <c r="U11" i="1" s="1"/>
  <c r="P21" i="1"/>
  <c r="R21" i="1" s="1"/>
  <c r="T21" i="1" s="1"/>
  <c r="O25" i="1"/>
  <c r="P16" i="1"/>
  <c r="R16" i="1" s="1"/>
  <c r="T16" i="1" s="1"/>
  <c r="U16" i="1" s="1"/>
  <c r="N25" i="1"/>
  <c r="R20" i="1"/>
  <c r="T20" i="1" s="1"/>
  <c r="U20" i="1" s="1"/>
  <c r="P30" i="1" l="1"/>
  <c r="P32" i="1" s="1"/>
  <c r="U18" i="1"/>
  <c r="P25" i="1"/>
  <c r="U21" i="1"/>
  <c r="T10" i="1"/>
  <c r="R25" i="1"/>
  <c r="U23" i="1"/>
  <c r="T25" i="1" l="1"/>
  <c r="P28" i="1" s="1"/>
  <c r="U10" i="1"/>
  <c r="U25" i="1" s="1"/>
  <c r="P29" i="1" l="1"/>
  <c r="P33" i="1"/>
  <c r="P35" i="1"/>
  <c r="P34" i="1" l="1"/>
</calcChain>
</file>

<file path=xl/sharedStrings.xml><?xml version="1.0" encoding="utf-8"?>
<sst xmlns="http://schemas.openxmlformats.org/spreadsheetml/2006/main" count="122" uniqueCount="78">
  <si>
    <t xml:space="preserve">Naziv projekta: </t>
  </si>
  <si>
    <t xml:space="preserve">Nositelj projekta: </t>
  </si>
  <si>
    <t>Nositelj aktivnosti</t>
  </si>
  <si>
    <t>Naziv i kratki opis troška</t>
  </si>
  <si>
    <t xml:space="preserve"> Iznos PDV-a</t>
  </si>
  <si>
    <t>Ukupni iznos bez PDV-a</t>
  </si>
  <si>
    <t>Ukupni iznos s uključenim PDV-om</t>
  </si>
  <si>
    <t xml:space="preserve">Prihvatljivi troškovi </t>
  </si>
  <si>
    <t>Iznos sufinanciranja iz javnog izvora</t>
  </si>
  <si>
    <t>Vlastita sredstva</t>
  </si>
  <si>
    <t>Primjedbe/ Napomene</t>
  </si>
  <si>
    <t>komad</t>
  </si>
  <si>
    <t>IZRAVNI TROŠKOVI</t>
  </si>
  <si>
    <t>satnica</t>
  </si>
  <si>
    <t>OPĆI TROŠKOVI</t>
  </si>
  <si>
    <t>1.</t>
  </si>
  <si>
    <t>2.</t>
  </si>
  <si>
    <t>3.</t>
  </si>
  <si>
    <t>4.</t>
  </si>
  <si>
    <t>5.</t>
  </si>
  <si>
    <t>Ukupno opći troškovi - sufinancirani iz javne potpore</t>
  </si>
  <si>
    <t>6.</t>
  </si>
  <si>
    <t>7.</t>
  </si>
  <si>
    <t>Neodobreni opći troškovi</t>
  </si>
  <si>
    <t>8.</t>
  </si>
  <si>
    <t>IZRAČUN POTPORE</t>
  </si>
  <si>
    <t>11.</t>
  </si>
  <si>
    <t>12.</t>
  </si>
  <si>
    <t>EU sredstva (65%)</t>
  </si>
  <si>
    <t>RH sredstva (35%)</t>
  </si>
  <si>
    <t>REKAPITULACIJA TROŠKOVA</t>
  </si>
  <si>
    <t>Datum</t>
  </si>
  <si>
    <t>M.P.</t>
  </si>
  <si>
    <t>Stope sufinanciranja</t>
  </si>
  <si>
    <t>Prihvatljivi troškovi</t>
  </si>
  <si>
    <t>NE</t>
  </si>
  <si>
    <t>DA</t>
  </si>
  <si>
    <t>Izravni troškovi</t>
  </si>
  <si>
    <t>Vrsta troškova</t>
  </si>
  <si>
    <t xml:space="preserve">Nositelj projekta </t>
  </si>
  <si>
    <t>Ime i prezime odgovorne/ovlaštene osobe nositelja projekta - tiskano</t>
  </si>
  <si>
    <t>Pečat i potpis odgovorne/ovlaštene osobe nositelja projekta</t>
  </si>
  <si>
    <t>Prihvatljive aktivnosti</t>
  </si>
  <si>
    <r>
      <t xml:space="preserve">Prihvatljivi iznos općih troškova. </t>
    </r>
    <r>
      <rPr>
        <sz val="12"/>
        <color rgb="FF000000"/>
        <rFont val="Arial Narrow"/>
        <family val="2"/>
      </rPr>
      <t>(NAPOMENA: 12% od vrijednosti ukupno prihvatljivih troškova projekta bez općih troškova (redak 3.)</t>
    </r>
  </si>
  <si>
    <t>9.</t>
  </si>
  <si>
    <t>10.</t>
  </si>
  <si>
    <t>Najviša vrijednost potpore po projektu</t>
  </si>
  <si>
    <t>Izravni troškovi i opći troškovi</t>
  </si>
  <si>
    <t>Ukupno:</t>
  </si>
  <si>
    <t>Ukupno prihvatljivi izravni troškovi - sufinancirani iz javnog izvora</t>
  </si>
  <si>
    <t>Ukupan iznos prihvatljivih troškova projekta (izravni + opći troškovi nakon primjene stope od 12%)</t>
  </si>
  <si>
    <t>Ukupni troškovi projekta (Izravni troškovi, opći troškovi prije primjene stope od 12%, neprihvatljivi troškovi)</t>
  </si>
  <si>
    <r>
      <t xml:space="preserve">Prihvatljivi opći troškovi. </t>
    </r>
    <r>
      <rPr>
        <sz val="12"/>
        <color rgb="FF000000"/>
        <rFont val="Arial Narrow"/>
        <family val="2"/>
      </rPr>
      <t xml:space="preserve">Iznos ne smije biti veći od iznosa iz retka 2. U slučaju da je ukupni iznos općih troškova iz retka 3. jednak ili veći iznosu iz retka 2. upisati iznos iz retka 2. U slučaju da je iznos iz retka 3. manji od iznosa iz retka 2. upisati iznos iz retka 3. </t>
    </r>
  </si>
  <si>
    <t>Naziv ponuditelja/ dobavljača/pružatelja usluge</t>
  </si>
  <si>
    <t>Broj ponude/ predračuna/ računa/ ugovora i dr.</t>
  </si>
  <si>
    <t>Jedinična cijena bez PDV-a/ 
Bruto iznos Ugovora o djelu/Autorskog ugovora</t>
  </si>
  <si>
    <t>Ukupan iznos neprihvatljivih troškova (neprihvatljivi troškovi + neodobreni dio općih troškova nakon primjene stope od 12%)</t>
  </si>
  <si>
    <r>
      <t xml:space="preserve">Oznaka troška iz liste prihvatljivih troškova
</t>
    </r>
    <r>
      <rPr>
        <i/>
        <u/>
        <sz val="12"/>
        <color theme="1"/>
        <rFont val="Arial Narrow"/>
        <family val="2"/>
      </rPr>
      <t>(upisati primjenjivu oznaku troška iz Priloga II. FLAG-natječaja)</t>
    </r>
  </si>
  <si>
    <r>
      <t>PRIHVATLJIV TROŠAK (</t>
    </r>
    <r>
      <rPr>
        <b/>
        <u/>
        <sz val="12"/>
        <color theme="1"/>
        <rFont val="Arial Narrow"/>
        <family val="2"/>
      </rPr>
      <t>odabrati iz padajućeg izbornika</t>
    </r>
    <r>
      <rPr>
        <b/>
        <sz val="12"/>
        <color theme="1"/>
        <rFont val="Arial Narrow"/>
        <family val="2"/>
      </rPr>
      <t xml:space="preserve">
1=DA; 0=NE)</t>
    </r>
  </si>
  <si>
    <t>Količina</t>
  </si>
  <si>
    <r>
      <t xml:space="preserve">% PDV-a 
</t>
    </r>
    <r>
      <rPr>
        <i/>
        <u/>
        <sz val="12"/>
        <color theme="1"/>
        <rFont val="Arial Narrow"/>
        <family val="2"/>
      </rPr>
      <t>(upisati primjenjivu stopu PDV-a, ukoliko PDV nije prihvatljiv trošak upisati 0%)</t>
    </r>
  </si>
  <si>
    <r>
      <t xml:space="preserve">Vrsta troška 
</t>
    </r>
    <r>
      <rPr>
        <i/>
        <sz val="12"/>
        <color theme="1"/>
        <rFont val="Arial Narrow"/>
        <family val="2"/>
      </rPr>
      <t>(</t>
    </r>
    <r>
      <rPr>
        <i/>
        <u/>
        <sz val="12"/>
        <color theme="1"/>
        <rFont val="Arial Narrow"/>
        <family val="2"/>
      </rPr>
      <t>odabrati iz padajućeg izbornika radi li se o izravnom ili općem trošku</t>
    </r>
    <r>
      <rPr>
        <i/>
        <sz val="12"/>
        <color theme="1"/>
        <rFont val="Arial Narrow"/>
        <family val="2"/>
      </rPr>
      <t>)</t>
    </r>
  </si>
  <si>
    <r>
      <t xml:space="preserve">Prihvatljiva aktivnost u okviru koje nastaje trošak
</t>
    </r>
    <r>
      <rPr>
        <i/>
        <sz val="12"/>
        <color theme="1"/>
        <rFont val="Arial Narrow"/>
        <family val="2"/>
      </rPr>
      <t>(</t>
    </r>
    <r>
      <rPr>
        <i/>
        <u/>
        <sz val="12"/>
        <color theme="1"/>
        <rFont val="Arial Narrow"/>
        <family val="2"/>
      </rPr>
      <t>odabrati primjenjivu aktivnost iz padajućeg izbornika</t>
    </r>
    <r>
      <rPr>
        <i/>
        <sz val="12"/>
        <color theme="1"/>
        <rFont val="Arial Narrow"/>
        <family val="2"/>
      </rPr>
      <t>)</t>
    </r>
  </si>
  <si>
    <r>
      <t xml:space="preserve">Jedinica mjere 
</t>
    </r>
    <r>
      <rPr>
        <i/>
        <u/>
        <sz val="12"/>
        <color theme="1"/>
        <rFont val="Arial Narrow"/>
        <family val="2"/>
      </rPr>
      <t>(npr. satnica, komadi i dr.)</t>
    </r>
  </si>
  <si>
    <r>
      <t>Intenzitet javne potpore</t>
    </r>
    <r>
      <rPr>
        <i/>
        <sz val="12"/>
        <color theme="1"/>
        <rFont val="Arial Narrow"/>
        <family val="2"/>
      </rPr>
      <t xml:space="preserve"> </t>
    </r>
    <r>
      <rPr>
        <i/>
        <u/>
        <sz val="12"/>
        <color theme="1"/>
        <rFont val="Arial Narrow"/>
        <family val="2"/>
      </rPr>
      <t>(Napomena: upisati primjenjivi intenzitet za svaki trošak, odabrati 0% za neprihvatljive troškove)</t>
    </r>
  </si>
  <si>
    <t>1.B Lista troškova</t>
  </si>
  <si>
    <t>FLAG-natječaj za dodjelu potpore projektima u okviru 
mjere 1. Ulaganje u jačanje konkurentnosti mikro, malih i srednjih poduzeća u sektoru ribarstva i akvakulture</t>
  </si>
  <si>
    <r>
      <t xml:space="preserve">Plovilo na koje se trošak odnosi
</t>
    </r>
    <r>
      <rPr>
        <i/>
        <u/>
        <sz val="12"/>
        <color theme="1"/>
        <rFont val="Arial Narrow"/>
        <family val="2"/>
      </rPr>
      <t>(ukoliko trošak nastaje u okviru prihvatljive aktivnosti 5. i/ili 6.i/ili 7. i/ili 8. upisati plovilo na koje se trošak odnosi nastavno napisanome u obrascu 1.A. u okviru pitanja 2.4.
npr. RIBARSKO PLOVILO 1)</t>
    </r>
  </si>
  <si>
    <t>1. Građenje i/ili rekonstrukcija i/ili opremanje objekata za preradu i/ili skladištenje i/ili prodaju proizvoda ribarstva i akvakulture</t>
  </si>
  <si>
    <t>2. Nabava i/ili opremanje mobilnih i/ili montažnih objekata za prodaju proizvoda ribarstva i akvakulture</t>
  </si>
  <si>
    <t>3. Nabava i/ili opremanje specijaliziranih vozila za prodaju proizvoda ribarstva i akvakulture - mobilne ribarnice</t>
  </si>
  <si>
    <t>4. Razvoj softverskih rješenja za prodaju proizvoda ribarstva i akvakulture</t>
  </si>
  <si>
    <t>5. Diversifikacija i novi oblici prihoda u ribolovu</t>
  </si>
  <si>
    <t>6. Zaštita zdravlja i sigurnost na ribarskim plovilima</t>
  </si>
  <si>
    <t>8. Dodana vrijednost i kvaliteta proizvoda ribarstva</t>
  </si>
  <si>
    <t>9. Promotivne aktivnosti</t>
  </si>
  <si>
    <t>7. Energetska učinkovitost ribarskih plovila i ublažavanje klimatskih promjena</t>
  </si>
  <si>
    <r>
      <t xml:space="preserve">Traženi iznos potpore: </t>
    </r>
    <r>
      <rPr>
        <sz val="12"/>
        <rFont val="Arial Narrow"/>
        <family val="2"/>
      </rPr>
      <t>U slučaju da ukupni iznos prihvatljivih troškova iz retka 6. jednak ili veći od najvišeg iznosa javne potpore propisanog FLAG-natječajem (redak 9.) upisati najviši iznos potpore po projektu, tj. 15.000,00 EUR. U slučaju da ukupan iznos javne potpore iz retka 6. ne prelazi najviši iznos potpore propisan FLAG-natječajem - upisati iznos iz retka 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</si>
</sst>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_k_n"/>
  </numFmts>
  <fonts count="29" x14ac:knownFonts="1">
    <font>
      <sz val="10"/>
      <color rgb="FF000000"/>
      <name val="Calibri"/>
      <scheme val="minor"/>
    </font>
    <font>
      <b/>
      <sz val="12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Calibri Light"/>
      <family val="2"/>
    </font>
    <font>
      <sz val="10"/>
      <color rgb="FF000000"/>
      <name val="Arial Narrow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C00000"/>
      <name val="Calibri Light"/>
      <family val="2"/>
    </font>
    <font>
      <b/>
      <sz val="10"/>
      <color rgb="FFFF0000"/>
      <name val="Calibri Light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sz val="10"/>
      <name val="Arial Narrow"/>
      <family val="2"/>
    </font>
    <font>
      <u/>
      <sz val="10"/>
      <color theme="10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b/>
      <sz val="16"/>
      <color rgb="FF000000"/>
      <name val="Calibri Light"/>
      <family val="2"/>
    </font>
    <font>
      <b/>
      <sz val="14"/>
      <color theme="1"/>
      <name val="Calibri Light"/>
      <family val="2"/>
    </font>
    <font>
      <b/>
      <sz val="12"/>
      <color theme="1"/>
      <name val="Calibri Light"/>
      <family val="2"/>
    </font>
    <font>
      <b/>
      <sz val="12"/>
      <color rgb="FF000000"/>
      <name val="Calibri Light"/>
      <family val="2"/>
    </font>
    <font>
      <sz val="11"/>
      <color rgb="FF000000"/>
      <name val="Calibri Light"/>
      <family val="2"/>
    </font>
    <font>
      <i/>
      <u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sz val="8"/>
      <name val="Calibri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theme="5"/>
        <bgColor theme="5"/>
      </patternFill>
    </fill>
    <fill>
      <patternFill patternType="solid">
        <fgColor theme="9" tint="0.79998168889431442"/>
        <bgColor rgb="FFFDE9D9"/>
      </patternFill>
    </fill>
    <fill>
      <patternFill patternType="solid">
        <fgColor theme="9" tint="0.79998168889431442"/>
        <bgColor rgb="FFFABF8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8D8D8"/>
      </patternFill>
    </fill>
    <fill>
      <patternFill patternType="solid">
        <fgColor theme="4" tint="0.59999389629810485"/>
        <bgColor rgb="FFEAF1DD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4" tint="0.79998168889431442"/>
        <bgColor rgb="FFB8CCE4"/>
      </patternFill>
    </fill>
    <fill>
      <patternFill patternType="solid">
        <fgColor theme="4" tint="0.59999389629810485"/>
        <bgColor rgb="FF548DD4"/>
      </patternFill>
    </fill>
    <fill>
      <patternFill patternType="solid">
        <fgColor theme="4" tint="0.59999389629810485"/>
        <bgColor rgb="FFB8CCE4"/>
      </patternFill>
    </fill>
    <fill>
      <patternFill patternType="solid">
        <fgColor theme="4" tint="0.59999389629810485"/>
        <bgColor rgb="FFBFBFBF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/>
        <bgColor rgb="FFB8CCE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9" fillId="0" borderId="0" xfId="0" applyFont="1"/>
    <xf numFmtId="0" fontId="7" fillId="0" borderId="0" xfId="0" applyFont="1"/>
    <xf numFmtId="0" fontId="9" fillId="0" borderId="0" xfId="0" applyFont="1" applyAlignment="1">
      <alignment wrapText="1"/>
    </xf>
    <xf numFmtId="0" fontId="10" fillId="4" borderId="5" xfId="0" applyFont="1" applyFill="1" applyBorder="1"/>
    <xf numFmtId="9" fontId="10" fillId="4" borderId="5" xfId="0" applyNumberFormat="1" applyFont="1" applyFill="1" applyBorder="1"/>
    <xf numFmtId="0" fontId="11" fillId="4" borderId="5" xfId="0" applyFont="1" applyFill="1" applyBorder="1"/>
    <xf numFmtId="0" fontId="10" fillId="5" borderId="5" xfId="0" applyFont="1" applyFill="1" applyBorder="1"/>
    <xf numFmtId="1" fontId="9" fillId="5" borderId="5" xfId="0" applyNumberFormat="1" applyFont="1" applyFill="1" applyBorder="1"/>
    <xf numFmtId="0" fontId="9" fillId="5" borderId="5" xfId="0" applyFont="1" applyFill="1" applyBorder="1" applyAlignment="1">
      <alignment wrapText="1"/>
    </xf>
    <xf numFmtId="0" fontId="12" fillId="0" borderId="0" xfId="0" applyFont="1"/>
    <xf numFmtId="0" fontId="10" fillId="6" borderId="5" xfId="0" applyFont="1" applyFill="1" applyBorder="1"/>
    <xf numFmtId="0" fontId="10" fillId="7" borderId="5" xfId="0" applyFont="1" applyFill="1" applyBorder="1"/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9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14" fillId="0" borderId="1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2" borderId="12" xfId="0" applyNumberFormat="1" applyFont="1" applyFill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2" fillId="12" borderId="1" xfId="0" applyFont="1" applyFill="1" applyBorder="1" applyAlignment="1">
      <alignment horizontal="center" vertical="center" wrapText="1"/>
    </xf>
    <xf numFmtId="4" fontId="2" fillId="12" borderId="1" xfId="0" applyNumberFormat="1" applyFont="1" applyFill="1" applyBorder="1" applyAlignment="1">
      <alignment horizontal="center" vertical="center" wrapText="1"/>
    </xf>
    <xf numFmtId="9" fontId="2" fillId="12" borderId="1" xfId="0" applyNumberFormat="1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1" fontId="5" fillId="14" borderId="1" xfId="0" applyNumberFormat="1" applyFont="1" applyFill="1" applyBorder="1" applyAlignment="1">
      <alignment horizontal="center" vertical="center" wrapText="1"/>
    </xf>
    <xf numFmtId="9" fontId="5" fillId="14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9" fontId="9" fillId="0" borderId="0" xfId="0" applyNumberFormat="1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20" fillId="15" borderId="3" xfId="0" applyNumberFormat="1" applyFont="1" applyFill="1" applyBorder="1" applyAlignment="1">
      <alignment vertical="center" wrapText="1"/>
    </xf>
    <xf numFmtId="49" fontId="20" fillId="15" borderId="4" xfId="0" applyNumberFormat="1" applyFont="1" applyFill="1" applyBorder="1" applyAlignment="1">
      <alignment vertical="center" wrapText="1"/>
    </xf>
    <xf numFmtId="4" fontId="20" fillId="15" borderId="4" xfId="0" applyNumberFormat="1" applyFont="1" applyFill="1" applyBorder="1" applyAlignment="1">
      <alignment vertical="center" wrapText="1"/>
    </xf>
    <xf numFmtId="4" fontId="20" fillId="15" borderId="1" xfId="0" applyNumberFormat="1" applyFont="1" applyFill="1" applyBorder="1" applyAlignment="1">
      <alignment vertical="center" wrapText="1"/>
    </xf>
    <xf numFmtId="4" fontId="20" fillId="15" borderId="1" xfId="0" applyNumberFormat="1" applyFont="1" applyFill="1" applyBorder="1" applyAlignment="1">
      <alignment horizontal="right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165" fontId="1" fillId="18" borderId="12" xfId="0" applyNumberFormat="1" applyFont="1" applyFill="1" applyBorder="1" applyAlignment="1">
      <alignment horizontal="right" vertical="center" wrapText="1"/>
    </xf>
    <xf numFmtId="165" fontId="19" fillId="18" borderId="12" xfId="0" applyNumberFormat="1" applyFont="1" applyFill="1" applyBorder="1" applyAlignment="1">
      <alignment horizontal="right" vertical="center" wrapText="1"/>
    </xf>
    <xf numFmtId="165" fontId="1" fillId="17" borderId="10" xfId="0" applyNumberFormat="1" applyFont="1" applyFill="1" applyBorder="1" applyAlignment="1">
      <alignment horizontal="right" vertical="center" wrapText="1"/>
    </xf>
    <xf numFmtId="0" fontId="1" fillId="11" borderId="12" xfId="0" applyFont="1" applyFill="1" applyBorder="1" applyAlignment="1">
      <alignment horizontal="center" vertical="center" wrapText="1"/>
    </xf>
    <xf numFmtId="9" fontId="5" fillId="19" borderId="1" xfId="0" applyNumberFormat="1" applyFont="1" applyFill="1" applyBorder="1" applyAlignment="1">
      <alignment vertical="center" wrapText="1"/>
    </xf>
    <xf numFmtId="165" fontId="2" fillId="18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8" borderId="12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left" vertical="center" wrapText="1"/>
    </xf>
    <xf numFmtId="0" fontId="2" fillId="18" borderId="7" xfId="0" applyFont="1" applyFill="1" applyBorder="1" applyAlignment="1">
      <alignment horizontal="left" vertical="center" wrapText="1"/>
    </xf>
    <xf numFmtId="0" fontId="1" fillId="13" borderId="12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vertical="center" wrapText="1"/>
    </xf>
    <xf numFmtId="0" fontId="15" fillId="9" borderId="28" xfId="0" applyFont="1" applyFill="1" applyBorder="1" applyAlignment="1">
      <alignment vertical="center" wrapText="1"/>
    </xf>
    <xf numFmtId="4" fontId="20" fillId="15" borderId="4" xfId="0" applyNumberFormat="1" applyFont="1" applyFill="1" applyBorder="1" applyAlignment="1">
      <alignment horizontal="right" vertical="center" wrapText="1"/>
    </xf>
    <xf numFmtId="4" fontId="20" fillId="15" borderId="7" xfId="0" applyNumberFormat="1" applyFont="1" applyFill="1" applyBorder="1" applyAlignment="1">
      <alignment horizontal="righ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9" borderId="17" xfId="0" applyFont="1" applyFill="1" applyBorder="1" applyAlignment="1">
      <alignment horizontal="right" vertical="center" wrapText="1"/>
    </xf>
    <xf numFmtId="0" fontId="23" fillId="9" borderId="18" xfId="0" applyFont="1" applyFill="1" applyBorder="1" applyAlignment="1">
      <alignment horizontal="right" vertical="center" wrapText="1"/>
    </xf>
    <xf numFmtId="0" fontId="23" fillId="9" borderId="22" xfId="0" applyFont="1" applyFill="1" applyBorder="1" applyAlignment="1">
      <alignment horizontal="right" vertical="center" wrapText="1"/>
    </xf>
    <xf numFmtId="0" fontId="23" fillId="9" borderId="23" xfId="0" applyFont="1" applyFill="1" applyBorder="1" applyAlignment="1">
      <alignment horizontal="right" vertical="center" wrapText="1"/>
    </xf>
    <xf numFmtId="0" fontId="13" fillId="10" borderId="8" xfId="0" applyFont="1" applyFill="1" applyBorder="1" applyAlignment="1">
      <alignment horizontal="left" vertical="center" wrapText="1"/>
    </xf>
    <xf numFmtId="0" fontId="13" fillId="10" borderId="4" xfId="0" applyFont="1" applyFill="1" applyBorder="1" applyAlignment="1">
      <alignment horizontal="left" vertical="center" wrapText="1"/>
    </xf>
    <xf numFmtId="0" fontId="1" fillId="16" borderId="8" xfId="0" applyFont="1" applyFill="1" applyBorder="1" applyAlignment="1">
      <alignment horizontal="left" vertical="center" wrapText="1"/>
    </xf>
    <xf numFmtId="0" fontId="1" fillId="16" borderId="9" xfId="0" applyFont="1" applyFill="1" applyBorder="1" applyAlignment="1">
      <alignment horizontal="left" vertical="center" wrapText="1"/>
    </xf>
    <xf numFmtId="0" fontId="1" fillId="16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18" borderId="12" xfId="0" applyFont="1" applyFill="1" applyBorder="1" applyAlignment="1">
      <alignment horizontal="left" vertical="center" wrapText="1"/>
    </xf>
    <xf numFmtId="0" fontId="19" fillId="11" borderId="9" xfId="0" applyFont="1" applyFill="1" applyBorder="1" applyAlignment="1">
      <alignment horizontal="left" vertical="center" wrapText="1"/>
    </xf>
    <xf numFmtId="0" fontId="15" fillId="8" borderId="9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vertical="center" wrapText="1"/>
    </xf>
    <xf numFmtId="0" fontId="1" fillId="16" borderId="4" xfId="0" applyFont="1" applyFill="1" applyBorder="1" applyAlignment="1">
      <alignment horizontal="left" vertical="center" wrapText="1"/>
    </xf>
    <xf numFmtId="0" fontId="1" fillId="17" borderId="13" xfId="0" applyFont="1" applyFill="1" applyBorder="1" applyAlignment="1">
      <alignment horizontal="left" vertical="center" wrapText="1"/>
    </xf>
    <xf numFmtId="0" fontId="1" fillId="17" borderId="14" xfId="0" applyFont="1" applyFill="1" applyBorder="1" applyAlignment="1">
      <alignment horizontal="left" vertical="center" wrapText="1"/>
    </xf>
    <xf numFmtId="0" fontId="1" fillId="17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2190749</xdr:colOff>
      <xdr:row>0</xdr:row>
      <xdr:rowOff>82567</xdr:rowOff>
    </xdr:from>
    <xdr:to>
      <xdr:col>9</xdr:col>
      <xdr:colOff>524340</xdr:colOff>
      <xdr:row>0</xdr:row>
      <xdr:rowOff>718263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D6A25F1-38E2-4AD4-ADAA-A4C2C225B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6675"/>
        <a:stretch/>
      </xdr:blipFill>
      <xdr:spPr>
        <a:xfrm>
          <a:off x="11257359" y="82567"/>
          <a:ext cx="4078356" cy="635696"/>
        </a:xfrm>
        <a:prstGeom prst="rect">
          <a:avLst/>
        </a:prstGeom>
      </xdr:spPr>
    </xdr:pic>
    <xdr:clientData/>
  </xdr:twoCellAnchor>
  <xdr:twoCellAnchor editAs="oneCell">
    <xdr:from>
      <xdr:col>9</xdr:col>
      <xdr:colOff>645266</xdr:colOff>
      <xdr:row>0</xdr:row>
      <xdr:rowOff>53578</xdr:rowOff>
    </xdr:from>
    <xdr:to>
      <xdr:col>10</xdr:col>
      <xdr:colOff>524391</xdr:colOff>
      <xdr:row>0</xdr:row>
      <xdr:rowOff>732896</xdr:rowOff>
    </xdr:to>
    <xdr:pic>
      <xdr:nvPicPr>
        <xdr:cNvPr id="4" name="Picture 652830835">
          <a:extLst>
            <a:ext uri="{FF2B5EF4-FFF2-40B4-BE49-F238E27FC236}">
              <a16:creationId xmlns:a16="http://schemas.microsoft.com/office/drawing/2014/main" id="{8E58EA50-F4B0-4E3C-B68B-B7CC5A907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56641" y="53578"/>
          <a:ext cx="670891" cy="679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54"/>
  <sheetViews>
    <sheetView tabSelected="1" topLeftCell="G35" zoomScale="80" zoomScaleNormal="80" zoomScaleSheetLayoutView="50" workbookViewId="0">
      <selection activeCell="I49" sqref="I49"/>
    </sheetView>
  </sheetViews>
  <sheetFormatPr defaultColWidth="14.44140625" defaultRowHeight="15" customHeight="1" x14ac:dyDescent="0.3"/>
  <cols>
    <col min="1" max="1" width="11" style="47" customWidth="1"/>
    <col min="2" max="2" width="13.5546875" style="47" customWidth="1"/>
    <col min="3" max="4" width="33.33203125" style="47" customWidth="1"/>
    <col min="5" max="5" width="21" style="47" customWidth="1"/>
    <col min="6" max="6" width="23.88671875" style="47" customWidth="1"/>
    <col min="7" max="7" width="41.5546875" style="47" customWidth="1"/>
    <col min="8" max="8" width="23.44140625" style="47" customWidth="1"/>
    <col min="9" max="9" width="21.109375" style="47" customWidth="1"/>
    <col min="10" max="10" width="11.88671875" style="47" customWidth="1"/>
    <col min="11" max="11" width="11.109375" style="47" customWidth="1"/>
    <col min="12" max="12" width="18.5546875" style="47" customWidth="1"/>
    <col min="13" max="13" width="19.88671875" style="47" customWidth="1"/>
    <col min="14" max="14" width="10.6640625" style="47" customWidth="1"/>
    <col min="15" max="15" width="11.5546875" style="47" customWidth="1"/>
    <col min="16" max="16" width="14" style="47" customWidth="1"/>
    <col min="17" max="17" width="14.88671875" style="47" customWidth="1"/>
    <col min="18" max="18" width="12.6640625" style="47" customWidth="1"/>
    <col min="19" max="19" width="16.44140625" style="47" customWidth="1"/>
    <col min="20" max="21" width="13.5546875" style="47" customWidth="1"/>
    <col min="22" max="22" width="25.33203125" style="47" customWidth="1"/>
    <col min="23" max="23" width="8.88671875" style="47" customWidth="1"/>
    <col min="24" max="24" width="8.88671875" style="47" hidden="1" customWidth="1"/>
    <col min="25" max="34" width="8.88671875" style="47" customWidth="1"/>
    <col min="35" max="16384" width="14.44140625" style="47"/>
  </cols>
  <sheetData>
    <row r="1" spans="1:34" ht="72.75" customHeight="1" x14ac:dyDescent="0.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34" ht="34.5" customHeight="1" x14ac:dyDescent="0.3">
      <c r="A2" s="72" t="s">
        <v>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34" ht="36.75" customHeight="1" x14ac:dyDescent="0.3">
      <c r="A3" s="73" t="s">
        <v>66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34" ht="15" customHeight="1" thickBot="1" x14ac:dyDescent="0.35"/>
    <row r="5" spans="1:34" ht="18" customHeight="1" x14ac:dyDescent="0.3">
      <c r="A5" s="91" t="s">
        <v>0</v>
      </c>
      <c r="B5" s="92"/>
      <c r="C5" s="85"/>
      <c r="D5" s="86"/>
      <c r="E5" s="86"/>
      <c r="F5" s="86"/>
      <c r="G5" s="86"/>
      <c r="H5" s="86"/>
      <c r="I5" s="86"/>
      <c r="J5" s="86"/>
      <c r="K5" s="86"/>
      <c r="L5" s="86"/>
      <c r="M5" s="87"/>
      <c r="N5" s="48"/>
      <c r="O5" s="48"/>
      <c r="P5" s="48"/>
      <c r="Q5" s="48"/>
      <c r="R5" s="48"/>
      <c r="S5" s="49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</row>
    <row r="6" spans="1:34" ht="18" customHeight="1" thickBot="1" x14ac:dyDescent="0.35">
      <c r="A6" s="93" t="s">
        <v>1</v>
      </c>
      <c r="B6" s="94"/>
      <c r="C6" s="88"/>
      <c r="D6" s="89"/>
      <c r="E6" s="89"/>
      <c r="F6" s="89"/>
      <c r="G6" s="89"/>
      <c r="H6" s="89"/>
      <c r="I6" s="89"/>
      <c r="J6" s="89"/>
      <c r="K6" s="89"/>
      <c r="L6" s="89"/>
      <c r="M6" s="90"/>
      <c r="N6" s="48"/>
      <c r="O6" s="48"/>
      <c r="P6" s="48"/>
      <c r="Q6" s="48"/>
      <c r="R6" s="48"/>
      <c r="S6" s="49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</row>
    <row r="7" spans="1:34" ht="12.75" customHeight="1" x14ac:dyDescent="0.3">
      <c r="A7" s="50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4" ht="26.25" customHeight="1" x14ac:dyDescent="0.3">
      <c r="A8" s="95" t="s">
        <v>47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4" ht="150" customHeight="1" x14ac:dyDescent="0.3">
      <c r="A9" s="78" t="s">
        <v>47</v>
      </c>
      <c r="B9" s="60" t="s">
        <v>2</v>
      </c>
      <c r="C9" s="41" t="s">
        <v>62</v>
      </c>
      <c r="D9" s="41" t="s">
        <v>67</v>
      </c>
      <c r="E9" s="41" t="s">
        <v>61</v>
      </c>
      <c r="F9" s="41" t="s">
        <v>57</v>
      </c>
      <c r="G9" s="41" t="s">
        <v>3</v>
      </c>
      <c r="H9" s="41" t="s">
        <v>53</v>
      </c>
      <c r="I9" s="41" t="s">
        <v>54</v>
      </c>
      <c r="J9" s="41" t="s">
        <v>63</v>
      </c>
      <c r="K9" s="41" t="s">
        <v>59</v>
      </c>
      <c r="L9" s="41" t="s">
        <v>55</v>
      </c>
      <c r="M9" s="41" t="s">
        <v>60</v>
      </c>
      <c r="N9" s="42" t="s">
        <v>4</v>
      </c>
      <c r="O9" s="42" t="s">
        <v>5</v>
      </c>
      <c r="P9" s="42" t="s">
        <v>6</v>
      </c>
      <c r="Q9" s="42" t="s">
        <v>58</v>
      </c>
      <c r="R9" s="42" t="s">
        <v>7</v>
      </c>
      <c r="S9" s="43" t="s">
        <v>64</v>
      </c>
      <c r="T9" s="42" t="s">
        <v>8</v>
      </c>
      <c r="U9" s="42" t="s">
        <v>9</v>
      </c>
      <c r="V9" s="42" t="s">
        <v>10</v>
      </c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</row>
    <row r="10" spans="1:34" ht="55.2" x14ac:dyDescent="0.3">
      <c r="A10" s="79"/>
      <c r="B10" s="80" t="s">
        <v>39</v>
      </c>
      <c r="C10" s="44" t="s">
        <v>68</v>
      </c>
      <c r="D10" s="36"/>
      <c r="E10" s="44" t="s">
        <v>12</v>
      </c>
      <c r="F10" s="36"/>
      <c r="G10" s="36"/>
      <c r="H10" s="36"/>
      <c r="I10" s="36"/>
      <c r="J10" s="19" t="s">
        <v>11</v>
      </c>
      <c r="K10" s="19"/>
      <c r="L10" s="20"/>
      <c r="M10" s="69">
        <v>0.25</v>
      </c>
      <c r="N10" s="21">
        <f t="shared" ref="N10:N24" si="0">K10*L10*M10</f>
        <v>0</v>
      </c>
      <c r="O10" s="21">
        <f t="shared" ref="O10:O24" si="1">K10*L10</f>
        <v>0</v>
      </c>
      <c r="P10" s="21">
        <f t="shared" ref="P10:P24" si="2">N10+O10</f>
        <v>0</v>
      </c>
      <c r="Q10" s="45">
        <v>1</v>
      </c>
      <c r="R10" s="21">
        <f t="shared" ref="R10:R24" si="3">P10*Q10</f>
        <v>0</v>
      </c>
      <c r="S10" s="46">
        <v>1</v>
      </c>
      <c r="T10" s="21">
        <f t="shared" ref="T10:T24" si="4">R10*S10</f>
        <v>0</v>
      </c>
      <c r="U10" s="21">
        <f t="shared" ref="U10:U24" si="5">P10-T10</f>
        <v>0</v>
      </c>
      <c r="V10" s="19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</row>
    <row r="11" spans="1:34" ht="39.75" customHeight="1" x14ac:dyDescent="0.3">
      <c r="A11" s="79"/>
      <c r="B11" s="81"/>
      <c r="C11" s="44" t="s">
        <v>69</v>
      </c>
      <c r="D11" s="36"/>
      <c r="E11" s="44" t="s">
        <v>12</v>
      </c>
      <c r="F11" s="36"/>
      <c r="G11" s="36"/>
      <c r="H11" s="36"/>
      <c r="I11" s="36"/>
      <c r="J11" s="19" t="s">
        <v>11</v>
      </c>
      <c r="K11" s="19"/>
      <c r="L11" s="20"/>
      <c r="M11" s="69">
        <v>0.25</v>
      </c>
      <c r="N11" s="21">
        <f t="shared" si="0"/>
        <v>0</v>
      </c>
      <c r="O11" s="21">
        <f t="shared" si="1"/>
        <v>0</v>
      </c>
      <c r="P11" s="21">
        <f t="shared" si="2"/>
        <v>0</v>
      </c>
      <c r="Q11" s="45">
        <v>1</v>
      </c>
      <c r="R11" s="21">
        <f t="shared" si="3"/>
        <v>0</v>
      </c>
      <c r="S11" s="46">
        <v>1</v>
      </c>
      <c r="T11" s="21">
        <f t="shared" si="4"/>
        <v>0</v>
      </c>
      <c r="U11" s="21">
        <f t="shared" si="5"/>
        <v>0</v>
      </c>
      <c r="V11" s="19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</row>
    <row r="12" spans="1:34" ht="39.75" customHeight="1" x14ac:dyDescent="0.3">
      <c r="A12" s="79"/>
      <c r="B12" s="81"/>
      <c r="C12" s="44" t="s">
        <v>70</v>
      </c>
      <c r="D12" s="36"/>
      <c r="E12" s="44" t="s">
        <v>12</v>
      </c>
      <c r="F12" s="36"/>
      <c r="G12" s="36"/>
      <c r="H12" s="36"/>
      <c r="I12" s="36"/>
      <c r="J12" s="19" t="s">
        <v>11</v>
      </c>
      <c r="K12" s="19"/>
      <c r="L12" s="20"/>
      <c r="M12" s="69">
        <v>0.25</v>
      </c>
      <c r="N12" s="21">
        <f t="shared" si="0"/>
        <v>0</v>
      </c>
      <c r="O12" s="21">
        <f t="shared" si="1"/>
        <v>0</v>
      </c>
      <c r="P12" s="21">
        <f t="shared" si="2"/>
        <v>0</v>
      </c>
      <c r="Q12" s="45">
        <v>1</v>
      </c>
      <c r="R12" s="21">
        <f t="shared" si="3"/>
        <v>0</v>
      </c>
      <c r="S12" s="46">
        <v>1</v>
      </c>
      <c r="T12" s="21">
        <f t="shared" si="4"/>
        <v>0</v>
      </c>
      <c r="U12" s="21">
        <f t="shared" si="5"/>
        <v>0</v>
      </c>
      <c r="V12" s="19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</row>
    <row r="13" spans="1:34" ht="39.75" customHeight="1" x14ac:dyDescent="0.3">
      <c r="A13" s="79"/>
      <c r="B13" s="81"/>
      <c r="C13" s="44" t="s">
        <v>71</v>
      </c>
      <c r="D13" s="36"/>
      <c r="E13" s="44" t="s">
        <v>12</v>
      </c>
      <c r="F13" s="36"/>
      <c r="G13" s="36"/>
      <c r="H13" s="36"/>
      <c r="I13" s="36"/>
      <c r="J13" s="19" t="s">
        <v>11</v>
      </c>
      <c r="K13" s="19"/>
      <c r="L13" s="20"/>
      <c r="M13" s="69">
        <v>0.25</v>
      </c>
      <c r="N13" s="21">
        <f t="shared" si="0"/>
        <v>0</v>
      </c>
      <c r="O13" s="21">
        <f t="shared" si="1"/>
        <v>0</v>
      </c>
      <c r="P13" s="21">
        <f t="shared" si="2"/>
        <v>0</v>
      </c>
      <c r="Q13" s="45">
        <v>1</v>
      </c>
      <c r="R13" s="21">
        <f t="shared" si="3"/>
        <v>0</v>
      </c>
      <c r="S13" s="46">
        <v>1</v>
      </c>
      <c r="T13" s="21">
        <f t="shared" si="4"/>
        <v>0</v>
      </c>
      <c r="U13" s="21">
        <f t="shared" si="5"/>
        <v>0</v>
      </c>
      <c r="V13" s="19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</row>
    <row r="14" spans="1:34" ht="39.75" customHeight="1" x14ac:dyDescent="0.3">
      <c r="A14" s="79"/>
      <c r="B14" s="81"/>
      <c r="C14" s="44" t="s">
        <v>72</v>
      </c>
      <c r="D14" s="36"/>
      <c r="E14" s="44" t="s">
        <v>12</v>
      </c>
      <c r="F14" s="36"/>
      <c r="G14" s="36"/>
      <c r="H14" s="36"/>
      <c r="I14" s="36"/>
      <c r="J14" s="19" t="s">
        <v>11</v>
      </c>
      <c r="K14" s="19"/>
      <c r="L14" s="20"/>
      <c r="M14" s="69">
        <v>0.25</v>
      </c>
      <c r="N14" s="21">
        <f t="shared" si="0"/>
        <v>0</v>
      </c>
      <c r="O14" s="21">
        <f t="shared" si="1"/>
        <v>0</v>
      </c>
      <c r="P14" s="21">
        <f t="shared" si="2"/>
        <v>0</v>
      </c>
      <c r="Q14" s="45">
        <v>1</v>
      </c>
      <c r="R14" s="21">
        <f t="shared" si="3"/>
        <v>0</v>
      </c>
      <c r="S14" s="46">
        <v>1</v>
      </c>
      <c r="T14" s="21">
        <f t="shared" si="4"/>
        <v>0</v>
      </c>
      <c r="U14" s="21">
        <f t="shared" si="5"/>
        <v>0</v>
      </c>
      <c r="V14" s="19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</row>
    <row r="15" spans="1:34" ht="39.75" customHeight="1" x14ac:dyDescent="0.3">
      <c r="A15" s="79"/>
      <c r="B15" s="81"/>
      <c r="C15" s="44" t="s">
        <v>73</v>
      </c>
      <c r="D15" s="36"/>
      <c r="E15" s="44" t="s">
        <v>12</v>
      </c>
      <c r="F15" s="36"/>
      <c r="G15" s="36"/>
      <c r="H15" s="36"/>
      <c r="I15" s="36"/>
      <c r="J15" s="19" t="s">
        <v>11</v>
      </c>
      <c r="K15" s="19"/>
      <c r="L15" s="20"/>
      <c r="M15" s="69">
        <v>0.25</v>
      </c>
      <c r="N15" s="21">
        <f t="shared" si="0"/>
        <v>0</v>
      </c>
      <c r="O15" s="21">
        <f t="shared" si="1"/>
        <v>0</v>
      </c>
      <c r="P15" s="21">
        <f t="shared" si="2"/>
        <v>0</v>
      </c>
      <c r="Q15" s="45">
        <v>1</v>
      </c>
      <c r="R15" s="21">
        <f t="shared" si="3"/>
        <v>0</v>
      </c>
      <c r="S15" s="46">
        <v>1</v>
      </c>
      <c r="T15" s="21">
        <f t="shared" si="4"/>
        <v>0</v>
      </c>
      <c r="U15" s="21">
        <f t="shared" si="5"/>
        <v>0</v>
      </c>
      <c r="V15" s="19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</row>
    <row r="16" spans="1:34" ht="39.75" customHeight="1" x14ac:dyDescent="0.3">
      <c r="A16" s="79"/>
      <c r="B16" s="81"/>
      <c r="C16" s="44" t="s">
        <v>76</v>
      </c>
      <c r="D16" s="36"/>
      <c r="E16" s="44" t="s">
        <v>12</v>
      </c>
      <c r="F16" s="36"/>
      <c r="G16" s="36"/>
      <c r="H16" s="36"/>
      <c r="I16" s="36"/>
      <c r="J16" s="19" t="s">
        <v>11</v>
      </c>
      <c r="K16" s="19"/>
      <c r="L16" s="20"/>
      <c r="M16" s="69">
        <v>0.25</v>
      </c>
      <c r="N16" s="21">
        <f t="shared" si="0"/>
        <v>0</v>
      </c>
      <c r="O16" s="21">
        <f t="shared" si="1"/>
        <v>0</v>
      </c>
      <c r="P16" s="21">
        <f t="shared" si="2"/>
        <v>0</v>
      </c>
      <c r="Q16" s="45">
        <v>1</v>
      </c>
      <c r="R16" s="21">
        <f t="shared" si="3"/>
        <v>0</v>
      </c>
      <c r="S16" s="46">
        <v>1</v>
      </c>
      <c r="T16" s="21">
        <f t="shared" si="4"/>
        <v>0</v>
      </c>
      <c r="U16" s="21">
        <f t="shared" si="5"/>
        <v>0</v>
      </c>
      <c r="V16" s="19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</row>
    <row r="17" spans="1:34" ht="39.75" customHeight="1" x14ac:dyDescent="0.3">
      <c r="A17" s="79"/>
      <c r="B17" s="81"/>
      <c r="C17" s="44" t="s">
        <v>74</v>
      </c>
      <c r="D17" s="36"/>
      <c r="E17" s="44" t="s">
        <v>12</v>
      </c>
      <c r="F17" s="36"/>
      <c r="G17" s="36"/>
      <c r="H17" s="36"/>
      <c r="I17" s="36"/>
      <c r="J17" s="19" t="s">
        <v>11</v>
      </c>
      <c r="K17" s="19"/>
      <c r="L17" s="20"/>
      <c r="M17" s="69">
        <v>0.25</v>
      </c>
      <c r="N17" s="21">
        <f t="shared" si="0"/>
        <v>0</v>
      </c>
      <c r="O17" s="21">
        <f t="shared" si="1"/>
        <v>0</v>
      </c>
      <c r="P17" s="21">
        <f t="shared" si="2"/>
        <v>0</v>
      </c>
      <c r="Q17" s="45">
        <v>1</v>
      </c>
      <c r="R17" s="21">
        <f t="shared" si="3"/>
        <v>0</v>
      </c>
      <c r="S17" s="46">
        <v>1</v>
      </c>
      <c r="T17" s="21">
        <f t="shared" si="4"/>
        <v>0</v>
      </c>
      <c r="U17" s="21">
        <f t="shared" si="5"/>
        <v>0</v>
      </c>
      <c r="V17" s="19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</row>
    <row r="18" spans="1:34" ht="39.75" customHeight="1" x14ac:dyDescent="0.3">
      <c r="A18" s="79"/>
      <c r="B18" s="81"/>
      <c r="C18" s="44" t="s">
        <v>75</v>
      </c>
      <c r="D18" s="36"/>
      <c r="E18" s="44" t="s">
        <v>12</v>
      </c>
      <c r="F18" s="36"/>
      <c r="G18" s="36"/>
      <c r="H18" s="36"/>
      <c r="I18" s="36"/>
      <c r="J18" s="19" t="s">
        <v>11</v>
      </c>
      <c r="K18" s="19"/>
      <c r="L18" s="20"/>
      <c r="M18" s="69">
        <v>0.25</v>
      </c>
      <c r="N18" s="21">
        <f t="shared" si="0"/>
        <v>0</v>
      </c>
      <c r="O18" s="21">
        <f t="shared" si="1"/>
        <v>0</v>
      </c>
      <c r="P18" s="21">
        <f t="shared" si="2"/>
        <v>0</v>
      </c>
      <c r="Q18" s="45">
        <v>1</v>
      </c>
      <c r="R18" s="21">
        <f t="shared" si="3"/>
        <v>0</v>
      </c>
      <c r="S18" s="46">
        <v>1</v>
      </c>
      <c r="T18" s="21">
        <f t="shared" si="4"/>
        <v>0</v>
      </c>
      <c r="U18" s="21">
        <f t="shared" si="5"/>
        <v>0</v>
      </c>
      <c r="V18" s="19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</row>
    <row r="19" spans="1:34" ht="39.75" customHeight="1" x14ac:dyDescent="0.3">
      <c r="A19" s="79"/>
      <c r="B19" s="81"/>
      <c r="C19" s="44" t="s">
        <v>73</v>
      </c>
      <c r="D19" s="36"/>
      <c r="E19" s="44" t="s">
        <v>12</v>
      </c>
      <c r="F19" s="36"/>
      <c r="G19" s="36"/>
      <c r="H19" s="36"/>
      <c r="I19" s="36"/>
      <c r="J19" s="19" t="s">
        <v>11</v>
      </c>
      <c r="K19" s="19"/>
      <c r="L19" s="20"/>
      <c r="M19" s="69">
        <v>0.25</v>
      </c>
      <c r="N19" s="21">
        <f t="shared" si="0"/>
        <v>0</v>
      </c>
      <c r="O19" s="21">
        <f t="shared" si="1"/>
        <v>0</v>
      </c>
      <c r="P19" s="21">
        <f t="shared" si="2"/>
        <v>0</v>
      </c>
      <c r="Q19" s="45">
        <v>1</v>
      </c>
      <c r="R19" s="21">
        <f t="shared" si="3"/>
        <v>0</v>
      </c>
      <c r="S19" s="46">
        <v>1</v>
      </c>
      <c r="T19" s="21">
        <f t="shared" si="4"/>
        <v>0</v>
      </c>
      <c r="U19" s="21">
        <f t="shared" si="5"/>
        <v>0</v>
      </c>
      <c r="V19" s="19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</row>
    <row r="20" spans="1:34" ht="39.75" customHeight="1" x14ac:dyDescent="0.3">
      <c r="A20" s="79"/>
      <c r="B20" s="81"/>
      <c r="C20" s="44" t="s">
        <v>73</v>
      </c>
      <c r="D20" s="36"/>
      <c r="E20" s="44" t="s">
        <v>12</v>
      </c>
      <c r="F20" s="36"/>
      <c r="G20" s="36"/>
      <c r="H20" s="36"/>
      <c r="I20" s="36"/>
      <c r="J20" s="19" t="s">
        <v>13</v>
      </c>
      <c r="K20" s="19"/>
      <c r="L20" s="20"/>
      <c r="M20" s="69">
        <v>0.25</v>
      </c>
      <c r="N20" s="21">
        <f t="shared" si="0"/>
        <v>0</v>
      </c>
      <c r="O20" s="21">
        <f t="shared" si="1"/>
        <v>0</v>
      </c>
      <c r="P20" s="21">
        <f t="shared" si="2"/>
        <v>0</v>
      </c>
      <c r="Q20" s="45">
        <v>1</v>
      </c>
      <c r="R20" s="21">
        <f t="shared" si="3"/>
        <v>0</v>
      </c>
      <c r="S20" s="46">
        <v>1</v>
      </c>
      <c r="T20" s="21">
        <f t="shared" si="4"/>
        <v>0</v>
      </c>
      <c r="U20" s="21">
        <f t="shared" si="5"/>
        <v>0</v>
      </c>
      <c r="V20" s="19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</row>
    <row r="21" spans="1:34" ht="39.75" customHeight="1" x14ac:dyDescent="0.3">
      <c r="A21" s="79"/>
      <c r="B21" s="81"/>
      <c r="C21" s="44" t="s">
        <v>73</v>
      </c>
      <c r="D21" s="36"/>
      <c r="E21" s="44" t="s">
        <v>12</v>
      </c>
      <c r="F21" s="36"/>
      <c r="G21" s="36"/>
      <c r="H21" s="36"/>
      <c r="I21" s="36"/>
      <c r="J21" s="19" t="s">
        <v>13</v>
      </c>
      <c r="K21" s="19"/>
      <c r="L21" s="20"/>
      <c r="M21" s="69">
        <v>0.25</v>
      </c>
      <c r="N21" s="21">
        <f t="shared" si="0"/>
        <v>0</v>
      </c>
      <c r="O21" s="21">
        <f t="shared" si="1"/>
        <v>0</v>
      </c>
      <c r="P21" s="21">
        <f t="shared" si="2"/>
        <v>0</v>
      </c>
      <c r="Q21" s="45">
        <v>1</v>
      </c>
      <c r="R21" s="21">
        <f t="shared" si="3"/>
        <v>0</v>
      </c>
      <c r="S21" s="46">
        <v>1</v>
      </c>
      <c r="T21" s="21">
        <f t="shared" si="4"/>
        <v>0</v>
      </c>
      <c r="U21" s="21">
        <f t="shared" si="5"/>
        <v>0</v>
      </c>
      <c r="V21" s="19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</row>
    <row r="22" spans="1:34" ht="39.75" customHeight="1" x14ac:dyDescent="0.3">
      <c r="A22" s="79"/>
      <c r="B22" s="81"/>
      <c r="C22" s="44" t="s">
        <v>73</v>
      </c>
      <c r="D22" s="36"/>
      <c r="E22" s="44" t="s">
        <v>12</v>
      </c>
      <c r="F22" s="36"/>
      <c r="G22" s="36"/>
      <c r="H22" s="36"/>
      <c r="I22" s="36"/>
      <c r="J22" s="19" t="s">
        <v>13</v>
      </c>
      <c r="K22" s="19"/>
      <c r="L22" s="20"/>
      <c r="M22" s="69">
        <v>0.25</v>
      </c>
      <c r="N22" s="21">
        <f t="shared" si="0"/>
        <v>0</v>
      </c>
      <c r="O22" s="21">
        <f t="shared" si="1"/>
        <v>0</v>
      </c>
      <c r="P22" s="21">
        <f t="shared" si="2"/>
        <v>0</v>
      </c>
      <c r="Q22" s="45">
        <v>1</v>
      </c>
      <c r="R22" s="21">
        <f t="shared" si="3"/>
        <v>0</v>
      </c>
      <c r="S22" s="46">
        <v>1</v>
      </c>
      <c r="T22" s="21">
        <f t="shared" si="4"/>
        <v>0</v>
      </c>
      <c r="U22" s="21">
        <f t="shared" si="5"/>
        <v>0</v>
      </c>
      <c r="V22" s="19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</row>
    <row r="23" spans="1:34" ht="39.75" customHeight="1" x14ac:dyDescent="0.3">
      <c r="A23" s="79"/>
      <c r="B23" s="81"/>
      <c r="C23" s="44" t="s">
        <v>76</v>
      </c>
      <c r="D23" s="36"/>
      <c r="E23" s="44" t="s">
        <v>14</v>
      </c>
      <c r="F23" s="36"/>
      <c r="G23" s="36"/>
      <c r="H23" s="36"/>
      <c r="I23" s="36"/>
      <c r="J23" s="19" t="s">
        <v>11</v>
      </c>
      <c r="K23" s="19"/>
      <c r="L23" s="20"/>
      <c r="M23" s="69">
        <v>0.25</v>
      </c>
      <c r="N23" s="21">
        <f t="shared" si="0"/>
        <v>0</v>
      </c>
      <c r="O23" s="21">
        <f t="shared" si="1"/>
        <v>0</v>
      </c>
      <c r="P23" s="21">
        <f t="shared" si="2"/>
        <v>0</v>
      </c>
      <c r="Q23" s="45">
        <v>1</v>
      </c>
      <c r="R23" s="21">
        <f t="shared" si="3"/>
        <v>0</v>
      </c>
      <c r="S23" s="46">
        <v>1</v>
      </c>
      <c r="T23" s="21">
        <f t="shared" si="4"/>
        <v>0</v>
      </c>
      <c r="U23" s="21">
        <f t="shared" si="5"/>
        <v>0</v>
      </c>
      <c r="V23" s="19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</row>
    <row r="24" spans="1:34" ht="39.75" customHeight="1" x14ac:dyDescent="0.3">
      <c r="A24" s="79"/>
      <c r="B24" s="81"/>
      <c r="C24" s="44" t="s">
        <v>74</v>
      </c>
      <c r="D24" s="36"/>
      <c r="E24" s="44" t="s">
        <v>14</v>
      </c>
      <c r="F24" s="36"/>
      <c r="G24" s="36"/>
      <c r="H24" s="36"/>
      <c r="I24" s="36"/>
      <c r="J24" s="19" t="s">
        <v>11</v>
      </c>
      <c r="K24" s="19"/>
      <c r="L24" s="20"/>
      <c r="M24" s="69">
        <v>0.25</v>
      </c>
      <c r="N24" s="21">
        <f t="shared" si="0"/>
        <v>0</v>
      </c>
      <c r="O24" s="21">
        <f t="shared" si="1"/>
        <v>0</v>
      </c>
      <c r="P24" s="21">
        <f t="shared" si="2"/>
        <v>0</v>
      </c>
      <c r="Q24" s="45">
        <v>1</v>
      </c>
      <c r="R24" s="21">
        <f t="shared" si="3"/>
        <v>0</v>
      </c>
      <c r="S24" s="46">
        <v>1</v>
      </c>
      <c r="T24" s="21">
        <f t="shared" si="4"/>
        <v>0</v>
      </c>
      <c r="U24" s="21">
        <f t="shared" si="5"/>
        <v>0</v>
      </c>
      <c r="V24" s="19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</row>
    <row r="25" spans="1:34" ht="19.5" customHeight="1" x14ac:dyDescent="0.3">
      <c r="A25" s="79"/>
      <c r="B25" s="82"/>
      <c r="C25" s="55"/>
      <c r="D25" s="55"/>
      <c r="E25" s="55"/>
      <c r="F25" s="57"/>
      <c r="G25" s="56"/>
      <c r="H25" s="56"/>
      <c r="I25" s="56"/>
      <c r="J25" s="57"/>
      <c r="K25" s="57"/>
      <c r="L25" s="83" t="s">
        <v>48</v>
      </c>
      <c r="M25" s="84"/>
      <c r="N25" s="58">
        <f t="shared" ref="N25:P25" si="6">SUM(N10:N24)</f>
        <v>0</v>
      </c>
      <c r="O25" s="58">
        <f t="shared" si="6"/>
        <v>0</v>
      </c>
      <c r="P25" s="58">
        <f t="shared" si="6"/>
        <v>0</v>
      </c>
      <c r="Q25" s="59"/>
      <c r="R25" s="58">
        <f>SUM(R10:R24)</f>
        <v>0</v>
      </c>
      <c r="S25" s="59"/>
      <c r="T25" s="58">
        <f t="shared" ref="T25:U25" si="7">SUM(T10:T24)</f>
        <v>0</v>
      </c>
      <c r="U25" s="58">
        <f t="shared" si="7"/>
        <v>0</v>
      </c>
      <c r="V25" s="59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</row>
    <row r="26" spans="1:34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7"/>
      <c r="T26" s="15"/>
      <c r="U26" s="15"/>
      <c r="V26" s="15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</row>
    <row r="27" spans="1:34" ht="16.5" customHeight="1" x14ac:dyDescent="0.3">
      <c r="A27" s="97" t="s">
        <v>30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  <c r="Q27" s="15"/>
      <c r="R27" s="15"/>
      <c r="S27" s="17"/>
      <c r="T27" s="15"/>
      <c r="U27" s="15"/>
      <c r="V27" s="15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</row>
    <row r="28" spans="1:34" ht="22.5" customHeight="1" x14ac:dyDescent="0.3">
      <c r="A28" s="61" t="s">
        <v>15</v>
      </c>
      <c r="B28" s="76" t="s">
        <v>49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30">
        <f>T25-P30</f>
        <v>0</v>
      </c>
      <c r="Q28" s="15"/>
      <c r="R28" s="15"/>
      <c r="S28" s="17"/>
      <c r="T28" s="15"/>
      <c r="U28" s="15"/>
      <c r="V28" s="15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</row>
    <row r="29" spans="1:34" ht="22.5" customHeight="1" x14ac:dyDescent="0.3">
      <c r="A29" s="61" t="s">
        <v>16</v>
      </c>
      <c r="B29" s="76" t="s">
        <v>43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30">
        <f>P28*12%</f>
        <v>0</v>
      </c>
      <c r="Q29" s="15"/>
      <c r="R29" s="15"/>
      <c r="S29" s="17"/>
      <c r="T29" s="15"/>
      <c r="U29" s="15"/>
      <c r="V29" s="15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</row>
    <row r="30" spans="1:34" ht="22.5" customHeight="1" x14ac:dyDescent="0.3">
      <c r="A30" s="61" t="s">
        <v>17</v>
      </c>
      <c r="B30" s="76" t="s">
        <v>20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30">
        <f>SUMIF(E10:E25,"OPĆI TROŠKOVI",T10:T25)</f>
        <v>0</v>
      </c>
      <c r="Q30" s="15"/>
      <c r="R30" s="15"/>
      <c r="S30" s="17"/>
      <c r="T30" s="15"/>
      <c r="U30" s="15"/>
      <c r="V30" s="15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</row>
    <row r="31" spans="1:34" ht="21.75" customHeight="1" x14ac:dyDescent="0.3">
      <c r="A31" s="61" t="s">
        <v>18</v>
      </c>
      <c r="B31" s="76" t="s">
        <v>52</v>
      </c>
      <c r="C31" s="76"/>
      <c r="D31" s="76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34"/>
      <c r="Q31" s="15"/>
      <c r="R31" s="15"/>
      <c r="S31" s="17"/>
      <c r="T31" s="15"/>
      <c r="U31" s="15"/>
      <c r="V31" s="15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</row>
    <row r="32" spans="1:34" ht="22.5" customHeight="1" x14ac:dyDescent="0.3">
      <c r="A32" s="61" t="s">
        <v>19</v>
      </c>
      <c r="B32" s="76" t="s">
        <v>23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30">
        <f>P30-P31</f>
        <v>0</v>
      </c>
      <c r="Q32" s="15"/>
      <c r="R32" s="15"/>
      <c r="S32" s="17"/>
      <c r="T32" s="15"/>
      <c r="U32" s="15"/>
      <c r="V32" s="15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</row>
    <row r="33" spans="1:34" ht="23.25" customHeight="1" x14ac:dyDescent="0.3">
      <c r="A33" s="62" t="s">
        <v>21</v>
      </c>
      <c r="B33" s="108" t="s">
        <v>50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10"/>
      <c r="P33" s="67">
        <f>P28+P31</f>
        <v>0</v>
      </c>
      <c r="Q33" s="15"/>
      <c r="R33" s="15"/>
      <c r="S33" s="17"/>
      <c r="T33" s="15"/>
      <c r="U33" s="15"/>
      <c r="V33" s="15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</row>
    <row r="34" spans="1:34" ht="23.25" customHeight="1" x14ac:dyDescent="0.3">
      <c r="A34" s="63" t="s">
        <v>22</v>
      </c>
      <c r="B34" s="103" t="s">
        <v>56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65">
        <f>P35-P33</f>
        <v>0</v>
      </c>
      <c r="Q34" s="15"/>
      <c r="R34" s="15"/>
      <c r="S34" s="17"/>
      <c r="T34" s="15"/>
      <c r="U34" s="15"/>
      <c r="V34" s="15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</row>
    <row r="35" spans="1:34" ht="23.25" customHeight="1" x14ac:dyDescent="0.3">
      <c r="A35" s="63" t="s">
        <v>24</v>
      </c>
      <c r="B35" s="103" t="s">
        <v>51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66">
        <f>P28+P30+U25</f>
        <v>0</v>
      </c>
      <c r="Q35" s="15"/>
      <c r="R35" s="15"/>
      <c r="S35" s="17"/>
      <c r="T35" s="15"/>
      <c r="U35" s="15"/>
      <c r="V35" s="15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</row>
    <row r="36" spans="1:34" ht="12.7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40"/>
      <c r="Q36" s="15"/>
      <c r="R36" s="15"/>
      <c r="S36" s="17"/>
      <c r="T36" s="15"/>
      <c r="U36" s="15"/>
      <c r="V36" s="15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</row>
    <row r="37" spans="1:34" ht="20.25" customHeight="1" x14ac:dyDescent="0.3">
      <c r="A37" s="97" t="s">
        <v>25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99"/>
      <c r="Q37" s="15"/>
      <c r="R37" s="15"/>
      <c r="S37" s="17"/>
      <c r="T37" s="15"/>
      <c r="U37" s="15"/>
      <c r="V37" s="15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</row>
    <row r="38" spans="1:34" ht="20.25" customHeight="1" x14ac:dyDescent="0.3">
      <c r="A38" s="64" t="s">
        <v>44</v>
      </c>
      <c r="B38" s="74" t="s">
        <v>46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/>
      <c r="P38" s="70">
        <v>15000</v>
      </c>
      <c r="Q38" s="15"/>
      <c r="R38" s="15"/>
      <c r="S38" s="17"/>
      <c r="T38" s="15"/>
      <c r="U38" s="15"/>
      <c r="V38" s="15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</row>
    <row r="39" spans="1:34" ht="32.25" customHeight="1" x14ac:dyDescent="0.3">
      <c r="A39" s="68" t="s">
        <v>45</v>
      </c>
      <c r="B39" s="104" t="s">
        <v>77</v>
      </c>
      <c r="C39" s="104"/>
      <c r="D39" s="104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6"/>
      <c r="P39" s="35"/>
      <c r="Q39" s="15"/>
      <c r="R39" s="15"/>
      <c r="S39" s="17"/>
      <c r="T39" s="15"/>
      <c r="U39" s="15"/>
      <c r="V39" s="15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</row>
    <row r="40" spans="1:34" ht="20.25" customHeight="1" x14ac:dyDescent="0.3">
      <c r="A40" s="37" t="s">
        <v>26</v>
      </c>
      <c r="B40" s="100" t="s">
        <v>28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1"/>
      <c r="P40" s="38">
        <f>P39*65%</f>
        <v>0</v>
      </c>
      <c r="Q40" s="15"/>
      <c r="R40" s="15"/>
      <c r="S40" s="17"/>
      <c r="T40" s="15"/>
      <c r="U40" s="15"/>
      <c r="V40" s="15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</row>
    <row r="41" spans="1:34" ht="20.25" customHeight="1" x14ac:dyDescent="0.3">
      <c r="A41" s="33" t="s">
        <v>27</v>
      </c>
      <c r="B41" s="102" t="s">
        <v>29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39">
        <f>P39*35%</f>
        <v>0</v>
      </c>
      <c r="Q41" s="15"/>
      <c r="R41" s="15"/>
      <c r="S41" s="17"/>
      <c r="T41" s="15"/>
      <c r="U41" s="15"/>
      <c r="V41" s="15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</row>
    <row r="42" spans="1:34" ht="12.75" customHeight="1" x14ac:dyDescent="0.3">
      <c r="A42" s="23"/>
      <c r="B42" s="15"/>
      <c r="C42" s="26"/>
      <c r="D42" s="26"/>
      <c r="E42" s="26"/>
      <c r="F42" s="26"/>
      <c r="G42" s="28"/>
      <c r="H42" s="25"/>
      <c r="I42" s="26"/>
      <c r="J42" s="15"/>
      <c r="K42" s="26"/>
      <c r="L42" s="29"/>
      <c r="M42" s="14"/>
      <c r="N42" s="22"/>
      <c r="O42" s="22"/>
      <c r="P42" s="22"/>
      <c r="Q42" s="15"/>
      <c r="R42" s="15"/>
      <c r="S42" s="17"/>
      <c r="T42" s="15"/>
      <c r="U42" s="15"/>
      <c r="V42" s="15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</row>
    <row r="43" spans="1:34" ht="12.75" customHeight="1" x14ac:dyDescent="0.3">
      <c r="A43" s="23"/>
      <c r="B43" s="15"/>
      <c r="C43" s="15"/>
      <c r="D43" s="15"/>
      <c r="E43" s="15"/>
      <c r="F43" s="15"/>
      <c r="G43" s="15"/>
      <c r="H43" s="15"/>
      <c r="I43" s="15"/>
      <c r="J43" s="15"/>
      <c r="K43" s="26"/>
      <c r="L43" s="24" t="s">
        <v>31</v>
      </c>
      <c r="M43" s="27"/>
      <c r="N43" s="27"/>
      <c r="O43" s="27"/>
      <c r="P43" s="27"/>
      <c r="Q43" s="15"/>
      <c r="R43" s="15"/>
      <c r="S43" s="17"/>
      <c r="T43" s="15"/>
      <c r="U43" s="15"/>
      <c r="V43" s="15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</row>
    <row r="44" spans="1:34" ht="12.75" customHeight="1" x14ac:dyDescent="0.3">
      <c r="A44" s="23"/>
      <c r="B44" s="15"/>
      <c r="C44" s="15"/>
      <c r="D44" s="15"/>
      <c r="E44" s="15"/>
      <c r="F44" s="15"/>
      <c r="G44" s="15"/>
      <c r="H44" s="15"/>
      <c r="I44" s="15"/>
      <c r="J44" s="15"/>
      <c r="K44" s="26"/>
      <c r="L44" s="26"/>
      <c r="M44" s="14"/>
      <c r="N44" s="14"/>
      <c r="O44" s="14"/>
      <c r="P44" s="14"/>
      <c r="Q44" s="15"/>
      <c r="R44" s="15"/>
      <c r="S44" s="17"/>
      <c r="T44" s="15"/>
      <c r="U44" s="15"/>
      <c r="V44" s="15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</row>
    <row r="45" spans="1:34" ht="12.75" customHeight="1" x14ac:dyDescent="0.3">
      <c r="A45" s="23"/>
      <c r="B45" s="15"/>
      <c r="C45" s="15"/>
      <c r="D45" s="15"/>
      <c r="E45" s="15"/>
      <c r="F45" s="15"/>
      <c r="G45" s="15"/>
      <c r="H45" s="15"/>
      <c r="I45" s="15"/>
      <c r="J45" s="15"/>
      <c r="K45" s="26"/>
      <c r="L45" s="24" t="s">
        <v>40</v>
      </c>
      <c r="M45" s="16"/>
      <c r="N45" s="16"/>
      <c r="O45" s="16"/>
      <c r="P45" s="16"/>
      <c r="Q45" s="15"/>
      <c r="R45" s="15"/>
      <c r="S45" s="17"/>
      <c r="T45" s="15"/>
      <c r="U45" s="15"/>
      <c r="V45" s="1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</row>
    <row r="46" spans="1:34" ht="12.75" customHeight="1" x14ac:dyDescent="0.3">
      <c r="A46" s="23"/>
      <c r="B46" s="15"/>
      <c r="C46" s="15"/>
      <c r="D46" s="15"/>
      <c r="E46" s="15"/>
      <c r="F46" s="15"/>
      <c r="G46" s="15"/>
      <c r="H46" s="15"/>
      <c r="I46" s="15"/>
      <c r="J46" s="15"/>
      <c r="K46" s="26"/>
      <c r="L46" s="26"/>
      <c r="M46" s="15"/>
      <c r="N46" s="18"/>
      <c r="O46" s="18"/>
      <c r="P46" s="18"/>
      <c r="Q46" s="15"/>
      <c r="R46" s="15"/>
      <c r="S46" s="17"/>
      <c r="T46" s="15"/>
      <c r="U46" s="15"/>
      <c r="V46" s="15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</row>
    <row r="47" spans="1:34" ht="12.75" customHeight="1" x14ac:dyDescent="0.3">
      <c r="A47" s="23"/>
      <c r="B47" s="15"/>
      <c r="C47" s="15"/>
      <c r="D47" s="15"/>
      <c r="E47" s="15"/>
      <c r="F47" s="15"/>
      <c r="G47" s="15"/>
      <c r="H47" s="15"/>
      <c r="I47" s="15"/>
      <c r="J47" s="15"/>
      <c r="K47" s="26"/>
      <c r="L47" s="24" t="s">
        <v>41</v>
      </c>
      <c r="M47" s="16"/>
      <c r="N47" s="16"/>
      <c r="O47" s="16"/>
      <c r="P47" s="16"/>
      <c r="Q47" s="15"/>
      <c r="R47" s="15"/>
      <c r="S47" s="17"/>
      <c r="T47" s="15"/>
      <c r="U47" s="15"/>
      <c r="V47" s="15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</row>
    <row r="48" spans="1:34" ht="12.75" customHeight="1" x14ac:dyDescent="0.3">
      <c r="A48" s="23"/>
      <c r="B48" s="15"/>
      <c r="C48" s="15"/>
      <c r="D48" s="15"/>
      <c r="E48" s="15"/>
      <c r="F48" s="15"/>
      <c r="G48" s="15"/>
      <c r="H48" s="15"/>
      <c r="I48" s="15"/>
      <c r="J48" s="15"/>
      <c r="K48" s="26"/>
      <c r="L48" s="26"/>
      <c r="M48" s="15"/>
      <c r="N48" s="15"/>
      <c r="O48" s="15"/>
      <c r="P48" s="15"/>
      <c r="Q48" s="15"/>
      <c r="R48" s="15"/>
      <c r="S48" s="17"/>
      <c r="T48" s="15"/>
      <c r="U48" s="15"/>
      <c r="V48" s="15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</row>
    <row r="49" spans="1:34" ht="24" customHeight="1" x14ac:dyDescent="0.3">
      <c r="A49" s="23"/>
      <c r="B49" s="15"/>
      <c r="C49" s="15"/>
      <c r="D49" s="15"/>
      <c r="E49" s="15"/>
      <c r="F49" s="15"/>
      <c r="G49" s="15"/>
      <c r="H49" s="15"/>
      <c r="I49" s="15"/>
      <c r="J49" s="15"/>
      <c r="K49" s="26"/>
      <c r="L49" s="15"/>
      <c r="M49" s="15"/>
      <c r="N49" s="29" t="s">
        <v>32</v>
      </c>
      <c r="O49" s="15"/>
      <c r="P49" s="15"/>
      <c r="Q49" s="15"/>
      <c r="R49" s="15"/>
      <c r="S49" s="17"/>
      <c r="T49" s="15"/>
      <c r="U49" s="15"/>
      <c r="V49" s="15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</row>
    <row r="50" spans="1:34" ht="12.75" customHeight="1" x14ac:dyDescent="0.3">
      <c r="A50" s="2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7"/>
      <c r="T50" s="15"/>
      <c r="U50" s="15"/>
      <c r="V50" s="15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</row>
    <row r="51" spans="1:34" ht="12.75" customHeight="1" x14ac:dyDescent="0.3">
      <c r="A51" s="23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7"/>
      <c r="T51" s="15"/>
      <c r="U51" s="15"/>
      <c r="V51" s="15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</row>
    <row r="52" spans="1:34" ht="12.75" customHeight="1" x14ac:dyDescent="0.3">
      <c r="A52" s="2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7"/>
      <c r="T52" s="15"/>
      <c r="U52" s="15"/>
      <c r="V52" s="15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</row>
    <row r="53" spans="1:34" ht="12.75" customHeight="1" x14ac:dyDescent="0.3">
      <c r="A53" s="23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7"/>
      <c r="T53" s="15"/>
      <c r="U53" s="15"/>
      <c r="V53" s="15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</row>
    <row r="54" spans="1:34" ht="12.75" customHeight="1" x14ac:dyDescent="0.3">
      <c r="A54" s="2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7"/>
      <c r="T54" s="15"/>
      <c r="U54" s="15"/>
      <c r="V54" s="15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</row>
    <row r="55" spans="1:34" ht="12.75" customHeight="1" x14ac:dyDescent="0.3">
      <c r="A55" s="2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7"/>
      <c r="T55" s="15"/>
      <c r="U55" s="15"/>
      <c r="V55" s="15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</row>
    <row r="56" spans="1:34" ht="12.75" customHeight="1" x14ac:dyDescent="0.3">
      <c r="A56" s="2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7"/>
      <c r="T56" s="15"/>
      <c r="U56" s="15"/>
      <c r="V56" s="15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</row>
    <row r="57" spans="1:34" ht="12.75" customHeight="1" x14ac:dyDescent="0.3">
      <c r="A57" s="2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7"/>
      <c r="T57" s="15"/>
      <c r="U57" s="15"/>
      <c r="V57" s="15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</row>
    <row r="58" spans="1:34" ht="12.75" customHeight="1" x14ac:dyDescent="0.3">
      <c r="A58" s="2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7"/>
      <c r="T58" s="15"/>
      <c r="U58" s="15"/>
      <c r="V58" s="15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</row>
    <row r="59" spans="1:34" ht="12.75" customHeight="1" x14ac:dyDescent="0.3">
      <c r="A59" s="2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7"/>
      <c r="T59" s="15"/>
      <c r="U59" s="15"/>
      <c r="V59" s="15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</row>
    <row r="60" spans="1:34" ht="12.75" customHeight="1" x14ac:dyDescent="0.3">
      <c r="A60" s="2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7"/>
      <c r="T60" s="15"/>
      <c r="U60" s="15"/>
      <c r="V60" s="15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</row>
    <row r="61" spans="1:34" ht="12.75" customHeight="1" x14ac:dyDescent="0.3">
      <c r="A61" s="23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7"/>
      <c r="T61" s="15"/>
      <c r="U61" s="15"/>
      <c r="V61" s="15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</row>
    <row r="62" spans="1:34" ht="12.75" customHeight="1" x14ac:dyDescent="0.3">
      <c r="A62" s="2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7"/>
      <c r="T62" s="15"/>
      <c r="U62" s="15"/>
      <c r="V62" s="15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</row>
    <row r="63" spans="1:34" ht="12.75" customHeight="1" x14ac:dyDescent="0.3">
      <c r="A63" s="2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7"/>
      <c r="T63" s="15"/>
      <c r="U63" s="15"/>
      <c r="V63" s="15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</row>
    <row r="64" spans="1:34" ht="12.75" customHeight="1" x14ac:dyDescent="0.3">
      <c r="A64" s="2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7"/>
      <c r="T64" s="15"/>
      <c r="U64" s="15"/>
      <c r="V64" s="15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</row>
    <row r="65" spans="1:34" ht="12.75" customHeight="1" x14ac:dyDescent="0.3">
      <c r="A65" s="2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7"/>
      <c r="T65" s="15"/>
      <c r="U65" s="15"/>
      <c r="V65" s="15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</row>
    <row r="66" spans="1:34" ht="12.75" customHeight="1" x14ac:dyDescent="0.3">
      <c r="A66" s="23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7"/>
      <c r="T66" s="15"/>
      <c r="U66" s="15"/>
      <c r="V66" s="15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</row>
    <row r="67" spans="1:34" ht="12.75" customHeight="1" x14ac:dyDescent="0.3">
      <c r="A67" s="23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7"/>
      <c r="T67" s="15"/>
      <c r="U67" s="15"/>
      <c r="V67" s="15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</row>
    <row r="68" spans="1:34" ht="12.75" customHeight="1" x14ac:dyDescent="0.3">
      <c r="A68" s="23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7"/>
      <c r="T68" s="15"/>
      <c r="U68" s="15"/>
      <c r="V68" s="15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</row>
    <row r="69" spans="1:34" ht="12.75" customHeight="1" x14ac:dyDescent="0.3">
      <c r="A69" s="23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7"/>
      <c r="T69" s="15"/>
      <c r="U69" s="15"/>
      <c r="V69" s="15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</row>
    <row r="70" spans="1:34" ht="12.75" customHeight="1" x14ac:dyDescent="0.3">
      <c r="A70" s="23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7"/>
      <c r="T70" s="15"/>
      <c r="U70" s="15"/>
      <c r="V70" s="15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</row>
    <row r="71" spans="1:34" ht="12.75" customHeight="1" x14ac:dyDescent="0.3">
      <c r="A71" s="23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7"/>
      <c r="T71" s="15"/>
      <c r="U71" s="15"/>
      <c r="V71" s="15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</row>
    <row r="72" spans="1:34" ht="12.75" customHeight="1" x14ac:dyDescent="0.3">
      <c r="A72" s="23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  <c r="T72" s="15"/>
      <c r="U72" s="15"/>
      <c r="V72" s="15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</row>
    <row r="73" spans="1:34" ht="12.75" customHeight="1" x14ac:dyDescent="0.3">
      <c r="A73" s="23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7"/>
      <c r="T73" s="15"/>
      <c r="U73" s="15"/>
      <c r="V73" s="15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</row>
    <row r="74" spans="1:34" ht="12.75" customHeight="1" x14ac:dyDescent="0.3">
      <c r="A74" s="2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7"/>
      <c r="T74" s="15"/>
      <c r="U74" s="15"/>
      <c r="V74" s="15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</row>
    <row r="75" spans="1:34" ht="12.75" customHeight="1" x14ac:dyDescent="0.3">
      <c r="A75" s="2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7"/>
      <c r="T75" s="15"/>
      <c r="U75" s="15"/>
      <c r="V75" s="15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</row>
    <row r="76" spans="1:34" ht="12.75" customHeight="1" x14ac:dyDescent="0.3">
      <c r="A76" s="23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7"/>
      <c r="T76" s="15"/>
      <c r="U76" s="15"/>
      <c r="V76" s="15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</row>
    <row r="77" spans="1:34" ht="12.75" customHeight="1" x14ac:dyDescent="0.3">
      <c r="A77" s="23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7"/>
      <c r="T77" s="15"/>
      <c r="U77" s="15"/>
      <c r="V77" s="15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</row>
    <row r="78" spans="1:34" ht="12.75" customHeight="1" x14ac:dyDescent="0.3">
      <c r="A78" s="23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7"/>
      <c r="T78" s="15"/>
      <c r="U78" s="15"/>
      <c r="V78" s="15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</row>
    <row r="79" spans="1:34" ht="12.75" customHeight="1" x14ac:dyDescent="0.3">
      <c r="A79" s="23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7"/>
      <c r="T79" s="15"/>
      <c r="U79" s="15"/>
      <c r="V79" s="15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</row>
    <row r="80" spans="1:34" ht="12.75" customHeight="1" x14ac:dyDescent="0.3">
      <c r="A80" s="23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7"/>
      <c r="T80" s="15"/>
      <c r="U80" s="15"/>
      <c r="V80" s="15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</row>
    <row r="81" spans="1:34" ht="12.75" customHeight="1" x14ac:dyDescent="0.3">
      <c r="A81" s="23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7"/>
      <c r="T81" s="15"/>
      <c r="U81" s="15"/>
      <c r="V81" s="15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</row>
    <row r="82" spans="1:34" ht="12.75" customHeight="1" x14ac:dyDescent="0.3">
      <c r="A82" s="23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7"/>
      <c r="T82" s="15"/>
      <c r="U82" s="15"/>
      <c r="V82" s="15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</row>
    <row r="83" spans="1:34" ht="12.75" customHeight="1" x14ac:dyDescent="0.3">
      <c r="A83" s="23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7"/>
      <c r="T83" s="15"/>
      <c r="U83" s="15"/>
      <c r="V83" s="15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</row>
    <row r="84" spans="1:34" ht="12.75" customHeight="1" x14ac:dyDescent="0.3">
      <c r="A84" s="23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7"/>
      <c r="T84" s="15"/>
      <c r="U84" s="15"/>
      <c r="V84" s="15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</row>
    <row r="85" spans="1:34" ht="12.75" customHeight="1" x14ac:dyDescent="0.3">
      <c r="A85" s="23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7"/>
      <c r="T85" s="15"/>
      <c r="U85" s="15"/>
      <c r="V85" s="15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</row>
    <row r="86" spans="1:34" ht="12.75" customHeight="1" x14ac:dyDescent="0.3">
      <c r="A86" s="23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7"/>
      <c r="T86" s="15"/>
      <c r="U86" s="15"/>
      <c r="V86" s="15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</row>
    <row r="87" spans="1:34" ht="12.75" customHeight="1" x14ac:dyDescent="0.3">
      <c r="A87" s="23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7"/>
      <c r="T87" s="15"/>
      <c r="U87" s="15"/>
      <c r="V87" s="15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</row>
    <row r="88" spans="1:34" ht="12.75" customHeight="1" x14ac:dyDescent="0.3">
      <c r="A88" s="23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7"/>
      <c r="T88" s="15"/>
      <c r="U88" s="15"/>
      <c r="V88" s="15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</row>
    <row r="89" spans="1:34" ht="12.75" customHeight="1" x14ac:dyDescent="0.3">
      <c r="A89" s="23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7"/>
      <c r="T89" s="15"/>
      <c r="U89" s="15"/>
      <c r="V89" s="15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</row>
    <row r="90" spans="1:34" ht="12.75" customHeight="1" x14ac:dyDescent="0.3">
      <c r="A90" s="23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7"/>
      <c r="T90" s="15"/>
      <c r="U90" s="15"/>
      <c r="V90" s="15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</row>
    <row r="91" spans="1:34" ht="12.75" customHeight="1" x14ac:dyDescent="0.3">
      <c r="A91" s="23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7"/>
      <c r="T91" s="15"/>
      <c r="U91" s="15"/>
      <c r="V91" s="15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</row>
    <row r="92" spans="1:34" ht="12.75" customHeight="1" x14ac:dyDescent="0.3">
      <c r="A92" s="23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7"/>
      <c r="T92" s="15"/>
      <c r="U92" s="15"/>
      <c r="V92" s="15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</row>
    <row r="93" spans="1:34" ht="12.75" customHeight="1" x14ac:dyDescent="0.3">
      <c r="A93" s="23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7"/>
      <c r="T93" s="15"/>
      <c r="U93" s="15"/>
      <c r="V93" s="15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</row>
    <row r="94" spans="1:34" ht="12.75" customHeight="1" x14ac:dyDescent="0.3">
      <c r="A94" s="2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7"/>
      <c r="T94" s="15"/>
      <c r="U94" s="15"/>
      <c r="V94" s="15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</row>
    <row r="95" spans="1:34" ht="12.75" customHeight="1" x14ac:dyDescent="0.3">
      <c r="A95" s="23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7"/>
      <c r="T95" s="15"/>
      <c r="U95" s="15"/>
      <c r="V95" s="15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</row>
    <row r="96" spans="1:34" ht="12.75" customHeight="1" x14ac:dyDescent="0.3">
      <c r="A96" s="23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7"/>
      <c r="T96" s="15"/>
      <c r="U96" s="15"/>
      <c r="V96" s="15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</row>
    <row r="97" spans="1:34" ht="12.75" customHeight="1" x14ac:dyDescent="0.3">
      <c r="A97" s="23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7"/>
      <c r="T97" s="15"/>
      <c r="U97" s="15"/>
      <c r="V97" s="15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</row>
    <row r="98" spans="1:34" ht="12.75" customHeight="1" x14ac:dyDescent="0.3">
      <c r="A98" s="23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7"/>
      <c r="T98" s="15"/>
      <c r="U98" s="15"/>
      <c r="V98" s="15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</row>
    <row r="99" spans="1:34" ht="12.75" customHeight="1" x14ac:dyDescent="0.3">
      <c r="A99" s="23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7"/>
      <c r="T99" s="15"/>
      <c r="U99" s="15"/>
      <c r="V99" s="15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</row>
    <row r="100" spans="1:34" ht="12.75" customHeight="1" x14ac:dyDescent="0.3">
      <c r="A100" s="23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7"/>
      <c r="T100" s="15"/>
      <c r="U100" s="15"/>
      <c r="V100" s="15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</row>
    <row r="101" spans="1:34" ht="12.75" customHeight="1" x14ac:dyDescent="0.3">
      <c r="A101" s="23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7"/>
      <c r="T101" s="15"/>
      <c r="U101" s="15"/>
      <c r="V101" s="15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</row>
    <row r="102" spans="1:34" ht="12.75" customHeight="1" x14ac:dyDescent="0.3">
      <c r="A102" s="23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7"/>
      <c r="T102" s="15"/>
      <c r="U102" s="15"/>
      <c r="V102" s="15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</row>
    <row r="103" spans="1:34" ht="12.75" customHeight="1" x14ac:dyDescent="0.3">
      <c r="A103" s="23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7"/>
      <c r="T103" s="15"/>
      <c r="U103" s="15"/>
      <c r="V103" s="15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</row>
    <row r="104" spans="1:34" ht="12.75" customHeight="1" x14ac:dyDescent="0.3">
      <c r="A104" s="23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7"/>
      <c r="T104" s="15"/>
      <c r="U104" s="15"/>
      <c r="V104" s="15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</row>
    <row r="105" spans="1:34" ht="12.75" customHeight="1" x14ac:dyDescent="0.3">
      <c r="A105" s="23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7"/>
      <c r="T105" s="15"/>
      <c r="U105" s="15"/>
      <c r="V105" s="15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</row>
    <row r="106" spans="1:34" ht="12.75" customHeight="1" x14ac:dyDescent="0.3">
      <c r="A106" s="23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7"/>
      <c r="T106" s="15"/>
      <c r="U106" s="15"/>
      <c r="V106" s="15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</row>
    <row r="107" spans="1:34" ht="12.75" customHeight="1" x14ac:dyDescent="0.3">
      <c r="A107" s="23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7"/>
      <c r="T107" s="15"/>
      <c r="U107" s="15"/>
      <c r="V107" s="15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</row>
    <row r="108" spans="1:34" ht="12.75" customHeight="1" x14ac:dyDescent="0.3">
      <c r="A108" s="23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7"/>
      <c r="T108" s="15"/>
      <c r="U108" s="15"/>
      <c r="V108" s="15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</row>
    <row r="109" spans="1:34" ht="12.75" customHeight="1" x14ac:dyDescent="0.3">
      <c r="A109" s="23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7"/>
      <c r="T109" s="15"/>
      <c r="U109" s="15"/>
      <c r="V109" s="15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</row>
    <row r="110" spans="1:34" ht="12.75" customHeight="1" x14ac:dyDescent="0.3">
      <c r="A110" s="23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7"/>
      <c r="T110" s="15"/>
      <c r="U110" s="15"/>
      <c r="V110" s="15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</row>
    <row r="111" spans="1:34" ht="12.75" customHeight="1" x14ac:dyDescent="0.3">
      <c r="A111" s="2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7"/>
      <c r="T111" s="15"/>
      <c r="U111" s="15"/>
      <c r="V111" s="15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</row>
    <row r="112" spans="1:34" ht="12.75" customHeight="1" x14ac:dyDescent="0.3">
      <c r="A112" s="23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7"/>
      <c r="T112" s="15"/>
      <c r="U112" s="15"/>
      <c r="V112" s="15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</row>
    <row r="113" spans="1:34" ht="12.75" customHeight="1" x14ac:dyDescent="0.3">
      <c r="A113" s="23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7"/>
      <c r="T113" s="15"/>
      <c r="U113" s="15"/>
      <c r="V113" s="15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</row>
    <row r="114" spans="1:34" ht="12.75" customHeight="1" x14ac:dyDescent="0.3">
      <c r="A114" s="23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7"/>
      <c r="T114" s="15"/>
      <c r="U114" s="15"/>
      <c r="V114" s="15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</row>
    <row r="115" spans="1:34" ht="12.75" customHeight="1" x14ac:dyDescent="0.3">
      <c r="A115" s="23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7"/>
      <c r="T115" s="15"/>
      <c r="U115" s="15"/>
      <c r="V115" s="15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</row>
    <row r="116" spans="1:34" ht="12.75" customHeight="1" x14ac:dyDescent="0.3">
      <c r="A116" s="23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7"/>
      <c r="T116" s="15"/>
      <c r="U116" s="15"/>
      <c r="V116" s="15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</row>
    <row r="117" spans="1:34" ht="12.75" customHeight="1" x14ac:dyDescent="0.3">
      <c r="A117" s="23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7"/>
      <c r="T117" s="15"/>
      <c r="U117" s="15"/>
      <c r="V117" s="15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</row>
    <row r="118" spans="1:34" ht="12.75" customHeight="1" x14ac:dyDescent="0.3">
      <c r="A118" s="23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7"/>
      <c r="T118" s="15"/>
      <c r="U118" s="15"/>
      <c r="V118" s="15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</row>
    <row r="119" spans="1:34" ht="12.75" customHeight="1" x14ac:dyDescent="0.3">
      <c r="A119" s="23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7"/>
      <c r="T119" s="15"/>
      <c r="U119" s="15"/>
      <c r="V119" s="15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</row>
    <row r="120" spans="1:34" ht="12.75" customHeight="1" x14ac:dyDescent="0.3">
      <c r="A120" s="23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7"/>
      <c r="T120" s="15"/>
      <c r="U120" s="15"/>
      <c r="V120" s="15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</row>
    <row r="121" spans="1:34" ht="12.75" customHeight="1" x14ac:dyDescent="0.3">
      <c r="A121" s="23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7"/>
      <c r="T121" s="15"/>
      <c r="U121" s="15"/>
      <c r="V121" s="15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</row>
    <row r="122" spans="1:34" ht="12.75" customHeight="1" x14ac:dyDescent="0.3">
      <c r="A122" s="23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7"/>
      <c r="T122" s="15"/>
      <c r="U122" s="15"/>
      <c r="V122" s="15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</row>
    <row r="123" spans="1:34" ht="12.75" customHeight="1" x14ac:dyDescent="0.3">
      <c r="A123" s="23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7"/>
      <c r="T123" s="15"/>
      <c r="U123" s="15"/>
      <c r="V123" s="15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</row>
    <row r="124" spans="1:34" ht="12.75" customHeight="1" x14ac:dyDescent="0.3">
      <c r="A124" s="23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7"/>
      <c r="T124" s="15"/>
      <c r="U124" s="15"/>
      <c r="V124" s="15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</row>
    <row r="125" spans="1:34" ht="12.75" customHeight="1" x14ac:dyDescent="0.3">
      <c r="A125" s="23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7"/>
      <c r="T125" s="15"/>
      <c r="U125" s="15"/>
      <c r="V125" s="15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</row>
    <row r="126" spans="1:34" ht="12.75" customHeight="1" x14ac:dyDescent="0.3">
      <c r="A126" s="23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7"/>
      <c r="T126" s="15"/>
      <c r="U126" s="15"/>
      <c r="V126" s="15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</row>
    <row r="127" spans="1:34" ht="12.75" customHeight="1" x14ac:dyDescent="0.3">
      <c r="A127" s="23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7"/>
      <c r="T127" s="15"/>
      <c r="U127" s="15"/>
      <c r="V127" s="15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</row>
    <row r="128" spans="1:34" ht="12.75" customHeight="1" x14ac:dyDescent="0.3">
      <c r="A128" s="23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7"/>
      <c r="T128" s="15"/>
      <c r="U128" s="15"/>
      <c r="V128" s="15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</row>
    <row r="129" spans="1:34" ht="12.75" customHeight="1" x14ac:dyDescent="0.3">
      <c r="A129" s="23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7"/>
      <c r="T129" s="15"/>
      <c r="U129" s="15"/>
      <c r="V129" s="15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</row>
    <row r="130" spans="1:34" ht="12.75" customHeight="1" x14ac:dyDescent="0.3">
      <c r="A130" s="23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7"/>
      <c r="T130" s="15"/>
      <c r="U130" s="15"/>
      <c r="V130" s="15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</row>
    <row r="131" spans="1:34" ht="12.75" customHeight="1" x14ac:dyDescent="0.3">
      <c r="A131" s="23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7"/>
      <c r="T131" s="15"/>
      <c r="U131" s="15"/>
      <c r="V131" s="15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</row>
    <row r="132" spans="1:34" ht="12.75" customHeight="1" x14ac:dyDescent="0.3">
      <c r="A132" s="23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7"/>
      <c r="T132" s="15"/>
      <c r="U132" s="15"/>
      <c r="V132" s="15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</row>
    <row r="133" spans="1:34" ht="12.75" customHeight="1" x14ac:dyDescent="0.3">
      <c r="A133" s="23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7"/>
      <c r="T133" s="15"/>
      <c r="U133" s="15"/>
      <c r="V133" s="15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</row>
    <row r="134" spans="1:34" ht="12.75" customHeight="1" x14ac:dyDescent="0.3">
      <c r="A134" s="23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7"/>
      <c r="T134" s="15"/>
      <c r="U134" s="15"/>
      <c r="V134" s="15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</row>
    <row r="135" spans="1:34" ht="12.75" customHeight="1" x14ac:dyDescent="0.3">
      <c r="A135" s="23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7"/>
      <c r="T135" s="15"/>
      <c r="U135" s="15"/>
      <c r="V135" s="15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</row>
    <row r="136" spans="1:34" ht="12.75" customHeight="1" x14ac:dyDescent="0.3">
      <c r="A136" s="23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7"/>
      <c r="T136" s="15"/>
      <c r="U136" s="15"/>
      <c r="V136" s="15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</row>
    <row r="137" spans="1:34" ht="12.75" customHeight="1" x14ac:dyDescent="0.3">
      <c r="A137" s="23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7"/>
      <c r="T137" s="15"/>
      <c r="U137" s="15"/>
      <c r="V137" s="15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</row>
    <row r="138" spans="1:34" ht="12.75" customHeight="1" x14ac:dyDescent="0.3">
      <c r="A138" s="23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7"/>
      <c r="T138" s="15"/>
      <c r="U138" s="15"/>
      <c r="V138" s="15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</row>
    <row r="139" spans="1:34" ht="12.75" customHeight="1" x14ac:dyDescent="0.3">
      <c r="A139" s="23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7"/>
      <c r="T139" s="15"/>
      <c r="U139" s="15"/>
      <c r="V139" s="15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</row>
    <row r="140" spans="1:34" ht="12.75" customHeight="1" x14ac:dyDescent="0.3">
      <c r="A140" s="23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7"/>
      <c r="T140" s="15"/>
      <c r="U140" s="15"/>
      <c r="V140" s="15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</row>
    <row r="141" spans="1:34" ht="12.75" customHeight="1" x14ac:dyDescent="0.3">
      <c r="A141" s="23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7"/>
      <c r="T141" s="15"/>
      <c r="U141" s="15"/>
      <c r="V141" s="15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</row>
    <row r="142" spans="1:34" ht="12.75" customHeight="1" x14ac:dyDescent="0.3">
      <c r="A142" s="23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7"/>
      <c r="T142" s="15"/>
      <c r="U142" s="15"/>
      <c r="V142" s="15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</row>
    <row r="143" spans="1:34" ht="12.75" customHeight="1" x14ac:dyDescent="0.3">
      <c r="A143" s="23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7"/>
      <c r="T143" s="15"/>
      <c r="U143" s="15"/>
      <c r="V143" s="15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</row>
    <row r="144" spans="1:34" ht="12.75" customHeight="1" x14ac:dyDescent="0.3">
      <c r="A144" s="23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7"/>
      <c r="T144" s="15"/>
      <c r="U144" s="15"/>
      <c r="V144" s="15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</row>
    <row r="145" spans="1:34" ht="12.75" customHeight="1" x14ac:dyDescent="0.3">
      <c r="A145" s="23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7"/>
      <c r="T145" s="15"/>
      <c r="U145" s="15"/>
      <c r="V145" s="15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</row>
    <row r="146" spans="1:34" ht="12.75" customHeight="1" x14ac:dyDescent="0.3">
      <c r="A146" s="23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7"/>
      <c r="T146" s="15"/>
      <c r="U146" s="15"/>
      <c r="V146" s="15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</row>
    <row r="147" spans="1:34" ht="12.75" customHeight="1" x14ac:dyDescent="0.3">
      <c r="A147" s="23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7"/>
      <c r="T147" s="15"/>
      <c r="U147" s="15"/>
      <c r="V147" s="15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</row>
    <row r="148" spans="1:34" ht="12.75" customHeight="1" x14ac:dyDescent="0.3">
      <c r="A148" s="23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7"/>
      <c r="T148" s="15"/>
      <c r="U148" s="15"/>
      <c r="V148" s="15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</row>
    <row r="149" spans="1:34" ht="12.75" customHeight="1" x14ac:dyDescent="0.3">
      <c r="A149" s="23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7"/>
      <c r="T149" s="15"/>
      <c r="U149" s="15"/>
      <c r="V149" s="15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</row>
    <row r="150" spans="1:34" ht="12.75" customHeight="1" x14ac:dyDescent="0.3">
      <c r="A150" s="23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7"/>
      <c r="T150" s="15"/>
      <c r="U150" s="15"/>
      <c r="V150" s="15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</row>
    <row r="151" spans="1:34" ht="12.75" customHeight="1" x14ac:dyDescent="0.3">
      <c r="A151" s="23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7"/>
      <c r="T151" s="15"/>
      <c r="U151" s="15"/>
      <c r="V151" s="15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</row>
    <row r="152" spans="1:34" ht="12.75" customHeight="1" x14ac:dyDescent="0.3">
      <c r="A152" s="23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7"/>
      <c r="T152" s="15"/>
      <c r="U152" s="15"/>
      <c r="V152" s="15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</row>
    <row r="153" spans="1:34" ht="12.75" customHeight="1" x14ac:dyDescent="0.3">
      <c r="A153" s="23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7"/>
      <c r="T153" s="15"/>
      <c r="U153" s="15"/>
      <c r="V153" s="15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</row>
    <row r="154" spans="1:34" ht="12.75" customHeight="1" x14ac:dyDescent="0.3">
      <c r="A154" s="23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7"/>
      <c r="T154" s="15"/>
      <c r="U154" s="15"/>
      <c r="V154" s="15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</row>
    <row r="155" spans="1:34" ht="12.75" customHeight="1" x14ac:dyDescent="0.3">
      <c r="A155" s="23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7"/>
      <c r="T155" s="15"/>
      <c r="U155" s="15"/>
      <c r="V155" s="15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</row>
    <row r="156" spans="1:34" ht="12.75" customHeight="1" x14ac:dyDescent="0.3">
      <c r="A156" s="23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7"/>
      <c r="T156" s="15"/>
      <c r="U156" s="15"/>
      <c r="V156" s="15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</row>
    <row r="157" spans="1:34" ht="12.75" customHeight="1" x14ac:dyDescent="0.3">
      <c r="A157" s="23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7"/>
      <c r="T157" s="15"/>
      <c r="U157" s="15"/>
      <c r="V157" s="15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</row>
    <row r="158" spans="1:34" ht="12.75" customHeight="1" x14ac:dyDescent="0.3">
      <c r="A158" s="23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7"/>
      <c r="T158" s="15"/>
      <c r="U158" s="15"/>
      <c r="V158" s="15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</row>
    <row r="159" spans="1:34" ht="12.75" customHeight="1" x14ac:dyDescent="0.3">
      <c r="A159" s="23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7"/>
      <c r="T159" s="15"/>
      <c r="U159" s="15"/>
      <c r="V159" s="15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</row>
    <row r="160" spans="1:34" ht="12.75" customHeight="1" x14ac:dyDescent="0.3">
      <c r="A160" s="23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7"/>
      <c r="T160" s="15"/>
      <c r="U160" s="15"/>
      <c r="V160" s="15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</row>
    <row r="161" spans="1:34" ht="12.75" customHeight="1" x14ac:dyDescent="0.3">
      <c r="A161" s="23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7"/>
      <c r="T161" s="15"/>
      <c r="U161" s="15"/>
      <c r="V161" s="15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</row>
    <row r="162" spans="1:34" ht="12.75" customHeight="1" x14ac:dyDescent="0.3">
      <c r="A162" s="23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7"/>
      <c r="T162" s="15"/>
      <c r="U162" s="15"/>
      <c r="V162" s="15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</row>
    <row r="163" spans="1:34" ht="12.75" customHeight="1" x14ac:dyDescent="0.3">
      <c r="A163" s="23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7"/>
      <c r="T163" s="15"/>
      <c r="U163" s="15"/>
      <c r="V163" s="15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</row>
    <row r="164" spans="1:34" ht="12.75" customHeight="1" x14ac:dyDescent="0.3">
      <c r="A164" s="23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7"/>
      <c r="T164" s="15"/>
      <c r="U164" s="15"/>
      <c r="V164" s="15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</row>
    <row r="165" spans="1:34" ht="12.75" customHeight="1" x14ac:dyDescent="0.3">
      <c r="A165" s="23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7"/>
      <c r="T165" s="15"/>
      <c r="U165" s="15"/>
      <c r="V165" s="15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</row>
    <row r="166" spans="1:34" ht="12.75" customHeight="1" x14ac:dyDescent="0.3">
      <c r="A166" s="23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7"/>
      <c r="T166" s="15"/>
      <c r="U166" s="15"/>
      <c r="V166" s="15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</row>
    <row r="167" spans="1:34" ht="12.75" customHeight="1" x14ac:dyDescent="0.3">
      <c r="A167" s="23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7"/>
      <c r="T167" s="15"/>
      <c r="U167" s="15"/>
      <c r="V167" s="15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</row>
    <row r="168" spans="1:34" ht="12.75" customHeight="1" x14ac:dyDescent="0.3">
      <c r="A168" s="23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7"/>
      <c r="T168" s="15"/>
      <c r="U168" s="15"/>
      <c r="V168" s="15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</row>
    <row r="169" spans="1:34" ht="12.75" customHeight="1" x14ac:dyDescent="0.3">
      <c r="A169" s="23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7"/>
      <c r="T169" s="15"/>
      <c r="U169" s="15"/>
      <c r="V169" s="15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</row>
    <row r="170" spans="1:34" ht="12.75" customHeight="1" x14ac:dyDescent="0.3">
      <c r="A170" s="23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7"/>
      <c r="T170" s="15"/>
      <c r="U170" s="15"/>
      <c r="V170" s="15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</row>
    <row r="171" spans="1:34" ht="12.75" customHeight="1" x14ac:dyDescent="0.3">
      <c r="A171" s="23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7"/>
      <c r="T171" s="15"/>
      <c r="U171" s="15"/>
      <c r="V171" s="15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</row>
    <row r="172" spans="1:34" ht="12.75" customHeight="1" x14ac:dyDescent="0.3">
      <c r="A172" s="23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7"/>
      <c r="T172" s="15"/>
      <c r="U172" s="15"/>
      <c r="V172" s="15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</row>
    <row r="173" spans="1:34" ht="12.75" customHeight="1" x14ac:dyDescent="0.3">
      <c r="A173" s="23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7"/>
      <c r="T173" s="15"/>
      <c r="U173" s="15"/>
      <c r="V173" s="15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</row>
    <row r="174" spans="1:34" ht="12.75" customHeight="1" x14ac:dyDescent="0.3">
      <c r="A174" s="23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7"/>
      <c r="T174" s="15"/>
      <c r="U174" s="15"/>
      <c r="V174" s="15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</row>
    <row r="175" spans="1:34" ht="12.75" customHeight="1" x14ac:dyDescent="0.3">
      <c r="A175" s="23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7"/>
      <c r="T175" s="15"/>
      <c r="U175" s="15"/>
      <c r="V175" s="15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</row>
    <row r="176" spans="1:34" ht="12.75" customHeight="1" x14ac:dyDescent="0.3">
      <c r="A176" s="23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7"/>
      <c r="T176" s="15"/>
      <c r="U176" s="15"/>
      <c r="V176" s="15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</row>
    <row r="177" spans="1:34" ht="12.75" customHeight="1" x14ac:dyDescent="0.3">
      <c r="A177" s="23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7"/>
      <c r="T177" s="15"/>
      <c r="U177" s="15"/>
      <c r="V177" s="15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</row>
    <row r="178" spans="1:34" ht="12.75" customHeight="1" x14ac:dyDescent="0.3">
      <c r="A178" s="23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7"/>
      <c r="T178" s="15"/>
      <c r="U178" s="15"/>
      <c r="V178" s="15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</row>
    <row r="179" spans="1:34" ht="12.75" customHeight="1" x14ac:dyDescent="0.3">
      <c r="A179" s="23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7"/>
      <c r="T179" s="15"/>
      <c r="U179" s="15"/>
      <c r="V179" s="15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</row>
    <row r="180" spans="1:34" ht="12.75" customHeight="1" x14ac:dyDescent="0.3">
      <c r="A180" s="23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7"/>
      <c r="T180" s="15"/>
      <c r="U180" s="15"/>
      <c r="V180" s="15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</row>
    <row r="181" spans="1:34" ht="12.75" customHeight="1" x14ac:dyDescent="0.3">
      <c r="A181" s="23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7"/>
      <c r="T181" s="15"/>
      <c r="U181" s="15"/>
      <c r="V181" s="15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</row>
    <row r="182" spans="1:34" ht="12.75" customHeight="1" x14ac:dyDescent="0.3">
      <c r="A182" s="23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7"/>
      <c r="T182" s="15"/>
      <c r="U182" s="15"/>
      <c r="V182" s="15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</row>
    <row r="183" spans="1:34" ht="12.75" customHeight="1" x14ac:dyDescent="0.3">
      <c r="A183" s="23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7"/>
      <c r="T183" s="15"/>
      <c r="U183" s="15"/>
      <c r="V183" s="15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</row>
    <row r="184" spans="1:34" ht="12.75" customHeight="1" x14ac:dyDescent="0.3">
      <c r="A184" s="23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7"/>
      <c r="T184" s="15"/>
      <c r="U184" s="15"/>
      <c r="V184" s="15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</row>
    <row r="185" spans="1:34" ht="12.75" customHeight="1" x14ac:dyDescent="0.3">
      <c r="A185" s="23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7"/>
      <c r="T185" s="15"/>
      <c r="U185" s="15"/>
      <c r="V185" s="15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</row>
    <row r="186" spans="1:34" ht="12.75" customHeight="1" x14ac:dyDescent="0.3">
      <c r="A186" s="23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7"/>
      <c r="T186" s="15"/>
      <c r="U186" s="15"/>
      <c r="V186" s="15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</row>
    <row r="187" spans="1:34" ht="12.75" customHeight="1" x14ac:dyDescent="0.3">
      <c r="A187" s="23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7"/>
      <c r="T187" s="15"/>
      <c r="U187" s="15"/>
      <c r="V187" s="15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</row>
    <row r="188" spans="1:34" ht="12.75" customHeight="1" x14ac:dyDescent="0.3">
      <c r="A188" s="23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7"/>
      <c r="T188" s="15"/>
      <c r="U188" s="15"/>
      <c r="V188" s="15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</row>
    <row r="189" spans="1:34" ht="12.75" customHeight="1" x14ac:dyDescent="0.3">
      <c r="A189" s="23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7"/>
      <c r="T189" s="15"/>
      <c r="U189" s="15"/>
      <c r="V189" s="15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</row>
    <row r="190" spans="1:34" ht="12.75" customHeight="1" x14ac:dyDescent="0.3">
      <c r="A190" s="23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7"/>
      <c r="T190" s="15"/>
      <c r="U190" s="15"/>
      <c r="V190" s="15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</row>
    <row r="191" spans="1:34" ht="12.75" customHeight="1" x14ac:dyDescent="0.3">
      <c r="A191" s="23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7"/>
      <c r="T191" s="15"/>
      <c r="U191" s="15"/>
      <c r="V191" s="15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</row>
    <row r="192" spans="1:34" ht="12.75" customHeight="1" x14ac:dyDescent="0.3">
      <c r="A192" s="23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7"/>
      <c r="T192" s="15"/>
      <c r="U192" s="15"/>
      <c r="V192" s="15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</row>
    <row r="193" spans="1:34" ht="12.75" customHeight="1" x14ac:dyDescent="0.3">
      <c r="A193" s="23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7"/>
      <c r="T193" s="15"/>
      <c r="U193" s="15"/>
      <c r="V193" s="15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</row>
    <row r="194" spans="1:34" ht="12.75" customHeight="1" x14ac:dyDescent="0.3">
      <c r="A194" s="23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7"/>
      <c r="T194" s="15"/>
      <c r="U194" s="15"/>
      <c r="V194" s="15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</row>
    <row r="195" spans="1:34" ht="12.75" customHeight="1" x14ac:dyDescent="0.3">
      <c r="A195" s="23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7"/>
      <c r="T195" s="15"/>
      <c r="U195" s="15"/>
      <c r="V195" s="15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</row>
    <row r="196" spans="1:34" ht="12.75" customHeight="1" x14ac:dyDescent="0.3">
      <c r="A196" s="23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7"/>
      <c r="T196" s="15"/>
      <c r="U196" s="15"/>
      <c r="V196" s="15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</row>
    <row r="197" spans="1:34" ht="12.75" customHeight="1" x14ac:dyDescent="0.3">
      <c r="A197" s="23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7"/>
      <c r="T197" s="15"/>
      <c r="U197" s="15"/>
      <c r="V197" s="15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</row>
    <row r="198" spans="1:34" ht="12.75" customHeight="1" x14ac:dyDescent="0.3">
      <c r="A198" s="23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7"/>
      <c r="T198" s="15"/>
      <c r="U198" s="15"/>
      <c r="V198" s="15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</row>
    <row r="199" spans="1:34" ht="12.75" customHeight="1" x14ac:dyDescent="0.3">
      <c r="A199" s="23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7"/>
      <c r="T199" s="15"/>
      <c r="U199" s="15"/>
      <c r="V199" s="15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</row>
    <row r="200" spans="1:34" ht="12.75" customHeight="1" x14ac:dyDescent="0.3">
      <c r="A200" s="23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7"/>
      <c r="T200" s="15"/>
      <c r="U200" s="15"/>
      <c r="V200" s="15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</row>
    <row r="201" spans="1:34" ht="12.75" customHeight="1" x14ac:dyDescent="0.3">
      <c r="A201" s="23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7"/>
      <c r="T201" s="15"/>
      <c r="U201" s="15"/>
      <c r="V201" s="15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</row>
    <row r="202" spans="1:34" ht="12.75" customHeight="1" x14ac:dyDescent="0.3">
      <c r="A202" s="23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7"/>
      <c r="T202" s="15"/>
      <c r="U202" s="15"/>
      <c r="V202" s="15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</row>
    <row r="203" spans="1:34" ht="12.75" customHeight="1" x14ac:dyDescent="0.3">
      <c r="A203" s="23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7"/>
      <c r="T203" s="15"/>
      <c r="U203" s="15"/>
      <c r="V203" s="15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</row>
    <row r="204" spans="1:34" ht="12.75" customHeight="1" x14ac:dyDescent="0.3">
      <c r="A204" s="23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7"/>
      <c r="T204" s="15"/>
      <c r="U204" s="15"/>
      <c r="V204" s="15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</row>
    <row r="205" spans="1:34" ht="12.75" customHeight="1" x14ac:dyDescent="0.3">
      <c r="A205" s="23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7"/>
      <c r="T205" s="15"/>
      <c r="U205" s="15"/>
      <c r="V205" s="15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</row>
    <row r="206" spans="1:34" ht="12.75" customHeight="1" x14ac:dyDescent="0.3">
      <c r="A206" s="23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7"/>
      <c r="T206" s="15"/>
      <c r="U206" s="15"/>
      <c r="V206" s="15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</row>
    <row r="207" spans="1:34" ht="12.75" customHeight="1" x14ac:dyDescent="0.3">
      <c r="A207" s="23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7"/>
      <c r="T207" s="15"/>
      <c r="U207" s="15"/>
      <c r="V207" s="15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</row>
    <row r="208" spans="1:34" ht="12.75" customHeight="1" x14ac:dyDescent="0.3">
      <c r="A208" s="23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7"/>
      <c r="T208" s="15"/>
      <c r="U208" s="15"/>
      <c r="V208" s="15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</row>
    <row r="209" spans="1:34" ht="12.75" customHeight="1" x14ac:dyDescent="0.3">
      <c r="A209" s="23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7"/>
      <c r="T209" s="15"/>
      <c r="U209" s="15"/>
      <c r="V209" s="15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</row>
    <row r="210" spans="1:34" ht="12.75" customHeight="1" x14ac:dyDescent="0.3">
      <c r="A210" s="23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7"/>
      <c r="T210" s="15"/>
      <c r="U210" s="15"/>
      <c r="V210" s="15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</row>
    <row r="211" spans="1:34" ht="12.75" customHeight="1" x14ac:dyDescent="0.3">
      <c r="A211" s="23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7"/>
      <c r="T211" s="15"/>
      <c r="U211" s="15"/>
      <c r="V211" s="15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</row>
    <row r="212" spans="1:34" ht="12.75" customHeight="1" x14ac:dyDescent="0.3">
      <c r="A212" s="23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7"/>
      <c r="T212" s="15"/>
      <c r="U212" s="15"/>
      <c r="V212" s="15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</row>
    <row r="213" spans="1:34" ht="12.75" customHeight="1" x14ac:dyDescent="0.3">
      <c r="A213" s="23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7"/>
      <c r="T213" s="15"/>
      <c r="U213" s="15"/>
      <c r="V213" s="15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</row>
    <row r="214" spans="1:34" ht="12.75" customHeight="1" x14ac:dyDescent="0.3">
      <c r="A214" s="23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7"/>
      <c r="T214" s="15"/>
      <c r="U214" s="15"/>
      <c r="V214" s="15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</row>
    <row r="215" spans="1:34" ht="12.75" customHeight="1" x14ac:dyDescent="0.3">
      <c r="A215" s="23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7"/>
      <c r="T215" s="15"/>
      <c r="U215" s="15"/>
      <c r="V215" s="15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</row>
    <row r="216" spans="1:34" ht="12.75" customHeight="1" x14ac:dyDescent="0.3">
      <c r="A216" s="23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7"/>
      <c r="T216" s="15"/>
      <c r="U216" s="15"/>
      <c r="V216" s="15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</row>
    <row r="217" spans="1:34" ht="12.75" customHeight="1" x14ac:dyDescent="0.3">
      <c r="A217" s="23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7"/>
      <c r="T217" s="15"/>
      <c r="U217" s="15"/>
      <c r="V217" s="15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</row>
    <row r="218" spans="1:34" ht="12.75" customHeight="1" x14ac:dyDescent="0.3">
      <c r="A218" s="23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7"/>
      <c r="T218" s="15"/>
      <c r="U218" s="15"/>
      <c r="V218" s="15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</row>
    <row r="219" spans="1:34" ht="12.75" customHeight="1" x14ac:dyDescent="0.3">
      <c r="A219" s="23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7"/>
      <c r="T219" s="15"/>
      <c r="U219" s="15"/>
      <c r="V219" s="15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</row>
    <row r="220" spans="1:34" ht="12.75" customHeight="1" x14ac:dyDescent="0.3">
      <c r="A220" s="23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7"/>
      <c r="T220" s="15"/>
      <c r="U220" s="15"/>
      <c r="V220" s="15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</row>
    <row r="221" spans="1:34" ht="12.75" customHeight="1" x14ac:dyDescent="0.3">
      <c r="A221" s="23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7"/>
      <c r="T221" s="15"/>
      <c r="U221" s="15"/>
      <c r="V221" s="15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</row>
    <row r="222" spans="1:34" ht="12.75" customHeight="1" x14ac:dyDescent="0.3">
      <c r="A222" s="23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7"/>
      <c r="T222" s="15"/>
      <c r="U222" s="15"/>
      <c r="V222" s="15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</row>
    <row r="223" spans="1:34" ht="12.75" customHeight="1" x14ac:dyDescent="0.3">
      <c r="A223" s="23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7"/>
      <c r="T223" s="15"/>
      <c r="U223" s="15"/>
      <c r="V223" s="15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</row>
    <row r="224" spans="1:34" ht="12.75" customHeight="1" x14ac:dyDescent="0.3">
      <c r="A224" s="23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7"/>
      <c r="T224" s="15"/>
      <c r="U224" s="15"/>
      <c r="V224" s="15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</row>
    <row r="225" spans="1:34" ht="12.75" customHeight="1" x14ac:dyDescent="0.3">
      <c r="A225" s="23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7"/>
      <c r="T225" s="15"/>
      <c r="U225" s="15"/>
      <c r="V225" s="15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</row>
    <row r="226" spans="1:34" ht="12.75" customHeight="1" x14ac:dyDescent="0.3">
      <c r="A226" s="23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7"/>
      <c r="T226" s="15"/>
      <c r="U226" s="15"/>
      <c r="V226" s="15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</row>
    <row r="227" spans="1:34" ht="12.75" customHeight="1" x14ac:dyDescent="0.3">
      <c r="A227" s="23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7"/>
      <c r="T227" s="15"/>
      <c r="U227" s="15"/>
      <c r="V227" s="15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</row>
    <row r="228" spans="1:34" ht="12.75" customHeight="1" x14ac:dyDescent="0.3">
      <c r="A228" s="23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7"/>
      <c r="T228" s="15"/>
      <c r="U228" s="15"/>
      <c r="V228" s="15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</row>
    <row r="229" spans="1:34" ht="12.75" customHeight="1" x14ac:dyDescent="0.3">
      <c r="A229" s="23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7"/>
      <c r="T229" s="15"/>
      <c r="U229" s="15"/>
      <c r="V229" s="15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</row>
    <row r="230" spans="1:34" ht="12.75" customHeight="1" x14ac:dyDescent="0.3">
      <c r="A230" s="23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7"/>
      <c r="T230" s="15"/>
      <c r="U230" s="15"/>
      <c r="V230" s="15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</row>
    <row r="231" spans="1:34" ht="12.75" customHeight="1" x14ac:dyDescent="0.3">
      <c r="A231" s="23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7"/>
      <c r="T231" s="15"/>
      <c r="U231" s="15"/>
      <c r="V231" s="15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</row>
    <row r="232" spans="1:34" ht="12.75" customHeight="1" x14ac:dyDescent="0.3">
      <c r="A232" s="23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7"/>
      <c r="T232" s="15"/>
      <c r="U232" s="15"/>
      <c r="V232" s="15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</row>
    <row r="233" spans="1:34" ht="12.75" customHeight="1" x14ac:dyDescent="0.3">
      <c r="A233" s="23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7"/>
      <c r="T233" s="15"/>
      <c r="U233" s="15"/>
      <c r="V233" s="15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</row>
    <row r="234" spans="1:34" ht="12.75" customHeight="1" x14ac:dyDescent="0.3">
      <c r="A234" s="23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7"/>
      <c r="T234" s="15"/>
      <c r="U234" s="15"/>
      <c r="V234" s="15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</row>
    <row r="235" spans="1:34" ht="12.75" customHeight="1" x14ac:dyDescent="0.3">
      <c r="A235" s="23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7"/>
      <c r="T235" s="15"/>
      <c r="U235" s="15"/>
      <c r="V235" s="15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</row>
    <row r="236" spans="1:34" ht="12.75" customHeight="1" x14ac:dyDescent="0.3">
      <c r="A236" s="23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7"/>
      <c r="T236" s="15"/>
      <c r="U236" s="15"/>
      <c r="V236" s="15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</row>
    <row r="237" spans="1:34" ht="12.75" customHeight="1" x14ac:dyDescent="0.3">
      <c r="A237" s="52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9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</row>
    <row r="238" spans="1:34" ht="12.75" customHeight="1" x14ac:dyDescent="0.3">
      <c r="A238" s="52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9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</row>
    <row r="239" spans="1:34" ht="12.75" customHeight="1" x14ac:dyDescent="0.3">
      <c r="A239" s="52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9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</row>
    <row r="240" spans="1:34" ht="12.75" customHeight="1" x14ac:dyDescent="0.3">
      <c r="A240" s="52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9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</row>
    <row r="241" spans="1:34" ht="12.75" customHeight="1" x14ac:dyDescent="0.3">
      <c r="A241" s="52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9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</row>
    <row r="242" spans="1:34" ht="12.75" customHeight="1" x14ac:dyDescent="0.3">
      <c r="A242" s="52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9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</row>
    <row r="243" spans="1:34" ht="12.75" customHeight="1" x14ac:dyDescent="0.3">
      <c r="A243" s="52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9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</row>
    <row r="244" spans="1:34" ht="12.75" customHeight="1" x14ac:dyDescent="0.3">
      <c r="A244" s="52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9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</row>
    <row r="245" spans="1:34" ht="12.75" customHeight="1" x14ac:dyDescent="0.3">
      <c r="A245" s="52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9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</row>
    <row r="246" spans="1:34" ht="12.75" customHeight="1" x14ac:dyDescent="0.3">
      <c r="A246" s="52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9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</row>
    <row r="247" spans="1:34" ht="12.75" customHeight="1" x14ac:dyDescent="0.3">
      <c r="A247" s="52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9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</row>
    <row r="248" spans="1:34" ht="12.75" customHeight="1" x14ac:dyDescent="0.3">
      <c r="A248" s="52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9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</row>
    <row r="249" spans="1:34" ht="12.75" customHeight="1" x14ac:dyDescent="0.3">
      <c r="A249" s="52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9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</row>
    <row r="250" spans="1:34" ht="12.75" customHeight="1" x14ac:dyDescent="0.3">
      <c r="A250" s="52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9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</row>
    <row r="251" spans="1:34" ht="12.75" customHeight="1" x14ac:dyDescent="0.3">
      <c r="A251" s="52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9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</row>
    <row r="252" spans="1:34" ht="12.75" customHeight="1" x14ac:dyDescent="0.3">
      <c r="A252" s="52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9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</row>
    <row r="253" spans="1:34" ht="12.75" customHeight="1" x14ac:dyDescent="0.3">
      <c r="A253" s="52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9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</row>
    <row r="254" spans="1:34" ht="12.75" customHeight="1" x14ac:dyDescent="0.3">
      <c r="A254" s="52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9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</row>
    <row r="255" spans="1:34" ht="12.75" customHeight="1" x14ac:dyDescent="0.3">
      <c r="A255" s="52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9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</row>
    <row r="256" spans="1:34" ht="12.75" customHeight="1" x14ac:dyDescent="0.3">
      <c r="A256" s="52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9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</row>
    <row r="257" spans="1:34" ht="12.75" customHeight="1" x14ac:dyDescent="0.3">
      <c r="A257" s="52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9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</row>
    <row r="258" spans="1:34" ht="12.75" customHeight="1" x14ac:dyDescent="0.3">
      <c r="A258" s="52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9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</row>
    <row r="259" spans="1:34" ht="12.75" customHeight="1" x14ac:dyDescent="0.3">
      <c r="A259" s="52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9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</row>
    <row r="260" spans="1:34" ht="12.75" customHeight="1" x14ac:dyDescent="0.3">
      <c r="A260" s="52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9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</row>
    <row r="261" spans="1:34" ht="12.75" customHeight="1" x14ac:dyDescent="0.3">
      <c r="A261" s="52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9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</row>
    <row r="262" spans="1:34" ht="12.75" customHeight="1" x14ac:dyDescent="0.3">
      <c r="A262" s="52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9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</row>
    <row r="263" spans="1:34" ht="12.75" customHeight="1" x14ac:dyDescent="0.3">
      <c r="A263" s="52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9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</row>
    <row r="264" spans="1:34" ht="12.75" customHeight="1" x14ac:dyDescent="0.3">
      <c r="A264" s="52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9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</row>
    <row r="265" spans="1:34" ht="12.75" customHeight="1" x14ac:dyDescent="0.3">
      <c r="A265" s="52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9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</row>
    <row r="266" spans="1:34" ht="12.75" customHeight="1" x14ac:dyDescent="0.3">
      <c r="A266" s="52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9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</row>
    <row r="267" spans="1:34" ht="12.75" customHeight="1" x14ac:dyDescent="0.3">
      <c r="A267" s="52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9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</row>
    <row r="268" spans="1:34" ht="12.75" customHeight="1" x14ac:dyDescent="0.3">
      <c r="A268" s="52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9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</row>
    <row r="269" spans="1:34" ht="12.75" customHeight="1" x14ac:dyDescent="0.3">
      <c r="A269" s="52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9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</row>
    <row r="270" spans="1:34" ht="12.75" customHeight="1" x14ac:dyDescent="0.3">
      <c r="A270" s="52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9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</row>
    <row r="271" spans="1:34" ht="12.75" customHeight="1" x14ac:dyDescent="0.3">
      <c r="A271" s="52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9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</row>
    <row r="272" spans="1:34" ht="12.75" customHeight="1" x14ac:dyDescent="0.3">
      <c r="A272" s="52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9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</row>
    <row r="273" spans="1:34" ht="12.75" customHeight="1" x14ac:dyDescent="0.3">
      <c r="A273" s="52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9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</row>
    <row r="274" spans="1:34" ht="12.75" customHeight="1" x14ac:dyDescent="0.3">
      <c r="A274" s="52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9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</row>
    <row r="275" spans="1:34" ht="12.75" customHeight="1" x14ac:dyDescent="0.3">
      <c r="A275" s="52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9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</row>
    <row r="276" spans="1:34" ht="12.75" customHeight="1" x14ac:dyDescent="0.3">
      <c r="A276" s="52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9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</row>
    <row r="277" spans="1:34" ht="12.75" customHeight="1" x14ac:dyDescent="0.3">
      <c r="A277" s="52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9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</row>
    <row r="278" spans="1:34" ht="12.75" customHeight="1" x14ac:dyDescent="0.3">
      <c r="A278" s="52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9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</row>
    <row r="279" spans="1:34" ht="12.75" customHeight="1" x14ac:dyDescent="0.3">
      <c r="A279" s="52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9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</row>
    <row r="280" spans="1:34" ht="12.75" customHeight="1" x14ac:dyDescent="0.3">
      <c r="A280" s="52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9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</row>
    <row r="281" spans="1:34" ht="12.75" customHeight="1" x14ac:dyDescent="0.3">
      <c r="A281" s="52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9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</row>
    <row r="282" spans="1:34" ht="12.75" customHeight="1" x14ac:dyDescent="0.3">
      <c r="A282" s="52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9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</row>
    <row r="283" spans="1:34" ht="12.75" customHeight="1" x14ac:dyDescent="0.3">
      <c r="A283" s="52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9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</row>
    <row r="284" spans="1:34" ht="12.75" customHeight="1" x14ac:dyDescent="0.3">
      <c r="A284" s="52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9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</row>
    <row r="285" spans="1:34" ht="12.75" customHeight="1" x14ac:dyDescent="0.3">
      <c r="A285" s="52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9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</row>
    <row r="286" spans="1:34" ht="12.75" customHeight="1" x14ac:dyDescent="0.3">
      <c r="A286" s="52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9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</row>
    <row r="287" spans="1:34" ht="12.75" customHeight="1" x14ac:dyDescent="0.3">
      <c r="A287" s="52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9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</row>
    <row r="288" spans="1:34" ht="12.75" customHeight="1" x14ac:dyDescent="0.3">
      <c r="A288" s="52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9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</row>
    <row r="289" spans="1:34" ht="12.75" customHeight="1" x14ac:dyDescent="0.3">
      <c r="A289" s="52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9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</row>
    <row r="290" spans="1:34" ht="12.75" customHeight="1" x14ac:dyDescent="0.3">
      <c r="A290" s="52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9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</row>
    <row r="291" spans="1:34" ht="12.75" customHeight="1" x14ac:dyDescent="0.3">
      <c r="A291" s="52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9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</row>
    <row r="292" spans="1:34" ht="12.75" customHeight="1" x14ac:dyDescent="0.3">
      <c r="A292" s="52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9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</row>
    <row r="293" spans="1:34" ht="12.75" customHeight="1" x14ac:dyDescent="0.3">
      <c r="A293" s="52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9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</row>
    <row r="294" spans="1:34" ht="12.75" customHeight="1" x14ac:dyDescent="0.3">
      <c r="A294" s="52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9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</row>
    <row r="295" spans="1:34" ht="12.75" customHeight="1" x14ac:dyDescent="0.3">
      <c r="A295" s="52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9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</row>
    <row r="296" spans="1:34" ht="12.75" customHeight="1" x14ac:dyDescent="0.3">
      <c r="A296" s="52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9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</row>
    <row r="297" spans="1:34" ht="12.75" customHeight="1" x14ac:dyDescent="0.3">
      <c r="A297" s="52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9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</row>
    <row r="298" spans="1:34" ht="12.75" customHeight="1" x14ac:dyDescent="0.3">
      <c r="A298" s="52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9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</row>
    <row r="299" spans="1:34" ht="12.75" customHeight="1" x14ac:dyDescent="0.3">
      <c r="A299" s="52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9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</row>
    <row r="300" spans="1:34" ht="12.75" customHeight="1" x14ac:dyDescent="0.3">
      <c r="A300" s="52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9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</row>
    <row r="301" spans="1:34" ht="12.75" customHeight="1" x14ac:dyDescent="0.3">
      <c r="A301" s="52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9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</row>
    <row r="302" spans="1:34" ht="12.75" customHeight="1" x14ac:dyDescent="0.3">
      <c r="A302" s="52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9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</row>
    <row r="303" spans="1:34" ht="12.75" customHeight="1" x14ac:dyDescent="0.3">
      <c r="A303" s="52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9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</row>
    <row r="304" spans="1:34" ht="12.75" customHeight="1" x14ac:dyDescent="0.3">
      <c r="A304" s="52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9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</row>
    <row r="305" spans="1:34" ht="12.75" customHeight="1" x14ac:dyDescent="0.3">
      <c r="A305" s="52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9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</row>
    <row r="306" spans="1:34" ht="12.75" customHeight="1" x14ac:dyDescent="0.3">
      <c r="A306" s="52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9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</row>
    <row r="307" spans="1:34" ht="12.75" customHeight="1" x14ac:dyDescent="0.3">
      <c r="A307" s="52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9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</row>
    <row r="308" spans="1:34" ht="12.75" customHeight="1" x14ac:dyDescent="0.3">
      <c r="A308" s="52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9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</row>
    <row r="309" spans="1:34" ht="12.75" customHeight="1" x14ac:dyDescent="0.3">
      <c r="A309" s="52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9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</row>
    <row r="310" spans="1:34" ht="12.75" customHeight="1" x14ac:dyDescent="0.3">
      <c r="A310" s="52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9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</row>
    <row r="311" spans="1:34" ht="12.75" customHeight="1" x14ac:dyDescent="0.3">
      <c r="A311" s="52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9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</row>
    <row r="312" spans="1:34" ht="12.75" customHeight="1" x14ac:dyDescent="0.3">
      <c r="A312" s="52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9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</row>
    <row r="313" spans="1:34" ht="12.75" customHeight="1" x14ac:dyDescent="0.3">
      <c r="A313" s="52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9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</row>
    <row r="314" spans="1:34" ht="12.75" customHeight="1" x14ac:dyDescent="0.3">
      <c r="A314" s="52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9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</row>
    <row r="315" spans="1:34" ht="12.75" customHeight="1" x14ac:dyDescent="0.3">
      <c r="A315" s="52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9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</row>
    <row r="316" spans="1:34" ht="12.75" customHeight="1" x14ac:dyDescent="0.3">
      <c r="A316" s="52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9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</row>
    <row r="317" spans="1:34" ht="12.75" customHeight="1" x14ac:dyDescent="0.3">
      <c r="A317" s="52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9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</row>
    <row r="318" spans="1:34" ht="12.75" customHeight="1" x14ac:dyDescent="0.3">
      <c r="A318" s="52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9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</row>
    <row r="319" spans="1:34" ht="12.75" customHeight="1" x14ac:dyDescent="0.3">
      <c r="A319" s="52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9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</row>
    <row r="320" spans="1:34" ht="12.75" customHeight="1" x14ac:dyDescent="0.3">
      <c r="A320" s="52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9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</row>
    <row r="321" spans="1:34" ht="12.75" customHeight="1" x14ac:dyDescent="0.3">
      <c r="A321" s="52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9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</row>
    <row r="322" spans="1:34" ht="12.75" customHeight="1" x14ac:dyDescent="0.3">
      <c r="A322" s="52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9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</row>
    <row r="323" spans="1:34" ht="12.75" customHeight="1" x14ac:dyDescent="0.3">
      <c r="A323" s="52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9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</row>
    <row r="324" spans="1:34" ht="12.75" customHeight="1" x14ac:dyDescent="0.3">
      <c r="A324" s="52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9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</row>
    <row r="325" spans="1:34" ht="12.75" customHeight="1" x14ac:dyDescent="0.3">
      <c r="A325" s="52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9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</row>
    <row r="326" spans="1:34" ht="12.75" customHeight="1" x14ac:dyDescent="0.3">
      <c r="A326" s="52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9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</row>
    <row r="327" spans="1:34" ht="12.75" customHeight="1" x14ac:dyDescent="0.3">
      <c r="A327" s="52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9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</row>
    <row r="328" spans="1:34" ht="12.75" customHeight="1" x14ac:dyDescent="0.3">
      <c r="A328" s="52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9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</row>
    <row r="329" spans="1:34" ht="12.75" customHeight="1" x14ac:dyDescent="0.3">
      <c r="A329" s="52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9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</row>
    <row r="330" spans="1:34" ht="12.75" customHeight="1" x14ac:dyDescent="0.3">
      <c r="A330" s="52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9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</row>
    <row r="331" spans="1:34" ht="12.75" customHeight="1" x14ac:dyDescent="0.3">
      <c r="A331" s="52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9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</row>
    <row r="332" spans="1:34" ht="12.75" customHeight="1" x14ac:dyDescent="0.3">
      <c r="A332" s="52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9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</row>
    <row r="333" spans="1:34" ht="12.75" customHeight="1" x14ac:dyDescent="0.3">
      <c r="A333" s="52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9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</row>
    <row r="334" spans="1:34" ht="12.75" customHeight="1" x14ac:dyDescent="0.3">
      <c r="A334" s="52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9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</row>
    <row r="335" spans="1:34" ht="12.75" customHeight="1" x14ac:dyDescent="0.3">
      <c r="A335" s="52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9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</row>
    <row r="336" spans="1:34" ht="12.75" customHeight="1" x14ac:dyDescent="0.3">
      <c r="A336" s="52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9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</row>
    <row r="337" spans="1:34" ht="12.75" customHeight="1" x14ac:dyDescent="0.3">
      <c r="A337" s="52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9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</row>
    <row r="338" spans="1:34" ht="12.75" customHeight="1" x14ac:dyDescent="0.3">
      <c r="A338" s="52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9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</row>
    <row r="339" spans="1:34" ht="12.75" customHeight="1" x14ac:dyDescent="0.3">
      <c r="A339" s="52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9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</row>
    <row r="340" spans="1:34" ht="12.75" customHeight="1" x14ac:dyDescent="0.3">
      <c r="A340" s="52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9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</row>
    <row r="341" spans="1:34" ht="12.75" customHeight="1" x14ac:dyDescent="0.3">
      <c r="A341" s="52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9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</row>
    <row r="342" spans="1:34" ht="12.75" customHeight="1" x14ac:dyDescent="0.3">
      <c r="A342" s="52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9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</row>
    <row r="343" spans="1:34" ht="12.75" customHeight="1" x14ac:dyDescent="0.3">
      <c r="A343" s="52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9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</row>
    <row r="344" spans="1:34" ht="12.75" customHeight="1" x14ac:dyDescent="0.3">
      <c r="A344" s="52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9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</row>
    <row r="345" spans="1:34" ht="12.75" customHeight="1" x14ac:dyDescent="0.3">
      <c r="A345" s="52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9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</row>
    <row r="346" spans="1:34" ht="12.75" customHeight="1" x14ac:dyDescent="0.3">
      <c r="A346" s="52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9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</row>
    <row r="347" spans="1:34" ht="12.75" customHeight="1" x14ac:dyDescent="0.3">
      <c r="A347" s="52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9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</row>
    <row r="348" spans="1:34" ht="12.75" customHeight="1" x14ac:dyDescent="0.3">
      <c r="A348" s="52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9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</row>
    <row r="349" spans="1:34" ht="12.75" customHeight="1" x14ac:dyDescent="0.3">
      <c r="A349" s="52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9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</row>
    <row r="350" spans="1:34" ht="12.75" customHeight="1" x14ac:dyDescent="0.3">
      <c r="A350" s="52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9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</row>
    <row r="351" spans="1:34" ht="12.75" customHeight="1" x14ac:dyDescent="0.3">
      <c r="A351" s="52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9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</row>
    <row r="352" spans="1:34" ht="12.75" customHeight="1" x14ac:dyDescent="0.3">
      <c r="A352" s="52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9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</row>
    <row r="353" spans="1:34" ht="12.75" customHeight="1" x14ac:dyDescent="0.3">
      <c r="A353" s="52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9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</row>
    <row r="354" spans="1:34" ht="12.75" customHeight="1" x14ac:dyDescent="0.3">
      <c r="A354" s="52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9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</row>
    <row r="355" spans="1:34" ht="12.75" customHeight="1" x14ac:dyDescent="0.3">
      <c r="A355" s="52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9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</row>
    <row r="356" spans="1:34" ht="12.75" customHeight="1" x14ac:dyDescent="0.3">
      <c r="A356" s="52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9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</row>
    <row r="357" spans="1:34" ht="12.75" customHeight="1" x14ac:dyDescent="0.3">
      <c r="A357" s="52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9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</row>
    <row r="358" spans="1:34" ht="12.75" customHeight="1" x14ac:dyDescent="0.3">
      <c r="A358" s="52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9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</row>
    <row r="359" spans="1:34" ht="12.75" customHeight="1" x14ac:dyDescent="0.3">
      <c r="A359" s="52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9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</row>
    <row r="360" spans="1:34" ht="12.75" customHeight="1" x14ac:dyDescent="0.3">
      <c r="A360" s="52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9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</row>
    <row r="361" spans="1:34" ht="12.75" customHeight="1" x14ac:dyDescent="0.3">
      <c r="A361" s="52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9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</row>
    <row r="362" spans="1:34" ht="12.75" customHeight="1" x14ac:dyDescent="0.3">
      <c r="A362" s="52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9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</row>
    <row r="363" spans="1:34" ht="12.75" customHeight="1" x14ac:dyDescent="0.3">
      <c r="A363" s="52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9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</row>
    <row r="364" spans="1:34" ht="12.75" customHeight="1" x14ac:dyDescent="0.3">
      <c r="A364" s="52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9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</row>
    <row r="365" spans="1:34" ht="12.75" customHeight="1" x14ac:dyDescent="0.3">
      <c r="A365" s="52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9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</row>
    <row r="366" spans="1:34" ht="12.75" customHeight="1" x14ac:dyDescent="0.3">
      <c r="A366" s="52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9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</row>
    <row r="367" spans="1:34" ht="12.75" customHeight="1" x14ac:dyDescent="0.3">
      <c r="A367" s="52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9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</row>
    <row r="368" spans="1:34" ht="12.75" customHeight="1" x14ac:dyDescent="0.3">
      <c r="A368" s="52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9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</row>
    <row r="369" spans="1:34" ht="12.75" customHeight="1" x14ac:dyDescent="0.3">
      <c r="A369" s="52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9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</row>
    <row r="370" spans="1:34" ht="12.75" customHeight="1" x14ac:dyDescent="0.3">
      <c r="A370" s="52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9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</row>
    <row r="371" spans="1:34" ht="12.75" customHeight="1" x14ac:dyDescent="0.3">
      <c r="A371" s="52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9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</row>
    <row r="372" spans="1:34" ht="12.75" customHeight="1" x14ac:dyDescent="0.3">
      <c r="A372" s="52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9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</row>
    <row r="373" spans="1:34" ht="12.75" customHeight="1" x14ac:dyDescent="0.3">
      <c r="A373" s="52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9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</row>
    <row r="374" spans="1:34" ht="12.75" customHeight="1" x14ac:dyDescent="0.3">
      <c r="A374" s="52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9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</row>
    <row r="375" spans="1:34" ht="12.75" customHeight="1" x14ac:dyDescent="0.3">
      <c r="A375" s="52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9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</row>
    <row r="376" spans="1:34" ht="12.75" customHeight="1" x14ac:dyDescent="0.3">
      <c r="A376" s="52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9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</row>
    <row r="377" spans="1:34" ht="12.75" customHeight="1" x14ac:dyDescent="0.3">
      <c r="A377" s="52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9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</row>
    <row r="378" spans="1:34" ht="12.75" customHeight="1" x14ac:dyDescent="0.3">
      <c r="A378" s="52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9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</row>
    <row r="379" spans="1:34" ht="12.75" customHeight="1" x14ac:dyDescent="0.3">
      <c r="A379" s="52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9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</row>
    <row r="380" spans="1:34" ht="12.75" customHeight="1" x14ac:dyDescent="0.3">
      <c r="A380" s="52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9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</row>
    <row r="381" spans="1:34" ht="12.75" customHeight="1" x14ac:dyDescent="0.3">
      <c r="A381" s="52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9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</row>
    <row r="382" spans="1:34" ht="12.75" customHeight="1" x14ac:dyDescent="0.3">
      <c r="A382" s="52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9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</row>
    <row r="383" spans="1:34" ht="12.75" customHeight="1" x14ac:dyDescent="0.3">
      <c r="A383" s="52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9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</row>
    <row r="384" spans="1:34" ht="12.75" customHeight="1" x14ac:dyDescent="0.3">
      <c r="A384" s="52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9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</row>
    <row r="385" spans="1:34" ht="12.75" customHeight="1" x14ac:dyDescent="0.3">
      <c r="A385" s="52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9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</row>
    <row r="386" spans="1:34" ht="12.75" customHeight="1" x14ac:dyDescent="0.3">
      <c r="A386" s="52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9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</row>
    <row r="387" spans="1:34" ht="12.75" customHeight="1" x14ac:dyDescent="0.3">
      <c r="A387" s="52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9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</row>
    <row r="388" spans="1:34" ht="12.75" customHeight="1" x14ac:dyDescent="0.3">
      <c r="A388" s="52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9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</row>
    <row r="389" spans="1:34" ht="12.75" customHeight="1" x14ac:dyDescent="0.3">
      <c r="A389" s="52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9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</row>
    <row r="390" spans="1:34" ht="12.75" customHeight="1" x14ac:dyDescent="0.3">
      <c r="A390" s="52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9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</row>
    <row r="391" spans="1:34" ht="12.75" customHeight="1" x14ac:dyDescent="0.3">
      <c r="A391" s="52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9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</row>
    <row r="392" spans="1:34" ht="12.75" customHeight="1" x14ac:dyDescent="0.3">
      <c r="A392" s="52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9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</row>
    <row r="393" spans="1:34" ht="12.75" customHeight="1" x14ac:dyDescent="0.3">
      <c r="A393" s="52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9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</row>
    <row r="394" spans="1:34" ht="12.75" customHeight="1" x14ac:dyDescent="0.3">
      <c r="A394" s="52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9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</row>
    <row r="395" spans="1:34" ht="12.75" customHeight="1" x14ac:dyDescent="0.3">
      <c r="A395" s="52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9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</row>
    <row r="396" spans="1:34" ht="12.75" customHeight="1" x14ac:dyDescent="0.3">
      <c r="A396" s="52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9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</row>
    <row r="397" spans="1:34" ht="12.75" customHeight="1" x14ac:dyDescent="0.3">
      <c r="A397" s="52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9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</row>
    <row r="398" spans="1:34" ht="12.75" customHeight="1" x14ac:dyDescent="0.3">
      <c r="A398" s="52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9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</row>
    <row r="399" spans="1:34" ht="12.75" customHeight="1" x14ac:dyDescent="0.3">
      <c r="A399" s="52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9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</row>
    <row r="400" spans="1:34" ht="12.75" customHeight="1" x14ac:dyDescent="0.3">
      <c r="A400" s="52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9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</row>
    <row r="401" spans="1:34" ht="12.75" customHeight="1" x14ac:dyDescent="0.3">
      <c r="A401" s="52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9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</row>
    <row r="402" spans="1:34" ht="12.75" customHeight="1" x14ac:dyDescent="0.3">
      <c r="A402" s="52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9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</row>
    <row r="403" spans="1:34" ht="12.75" customHeight="1" x14ac:dyDescent="0.3">
      <c r="A403" s="52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9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</row>
    <row r="404" spans="1:34" ht="12.75" customHeight="1" x14ac:dyDescent="0.3">
      <c r="A404" s="52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9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</row>
    <row r="405" spans="1:34" ht="12.75" customHeight="1" x14ac:dyDescent="0.3">
      <c r="A405" s="52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9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</row>
    <row r="406" spans="1:34" ht="12.75" customHeight="1" x14ac:dyDescent="0.3">
      <c r="A406" s="52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9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</row>
    <row r="407" spans="1:34" ht="12.75" customHeight="1" x14ac:dyDescent="0.3">
      <c r="A407" s="52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9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</row>
    <row r="408" spans="1:34" ht="12.75" customHeight="1" x14ac:dyDescent="0.3">
      <c r="A408" s="52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9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</row>
    <row r="409" spans="1:34" ht="12.75" customHeight="1" x14ac:dyDescent="0.3">
      <c r="A409" s="52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9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</row>
    <row r="410" spans="1:34" ht="12.75" customHeight="1" x14ac:dyDescent="0.3">
      <c r="A410" s="52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9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</row>
    <row r="411" spans="1:34" ht="12.75" customHeight="1" x14ac:dyDescent="0.3">
      <c r="A411" s="52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9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</row>
    <row r="412" spans="1:34" ht="12.75" customHeight="1" x14ac:dyDescent="0.3">
      <c r="A412" s="52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9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</row>
    <row r="413" spans="1:34" ht="12.75" customHeight="1" x14ac:dyDescent="0.3">
      <c r="A413" s="52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9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</row>
    <row r="414" spans="1:34" ht="12.75" customHeight="1" x14ac:dyDescent="0.3">
      <c r="A414" s="52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9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</row>
    <row r="415" spans="1:34" ht="12.75" customHeight="1" x14ac:dyDescent="0.3">
      <c r="A415" s="52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9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</row>
    <row r="416" spans="1:34" ht="12.75" customHeight="1" x14ac:dyDescent="0.3">
      <c r="A416" s="52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9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</row>
    <row r="417" spans="1:34" ht="12.75" customHeight="1" x14ac:dyDescent="0.3">
      <c r="A417" s="52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9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</row>
    <row r="418" spans="1:34" ht="12.75" customHeight="1" x14ac:dyDescent="0.3">
      <c r="A418" s="52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9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</row>
    <row r="419" spans="1:34" ht="12.75" customHeight="1" x14ac:dyDescent="0.3">
      <c r="A419" s="52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9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</row>
    <row r="420" spans="1:34" ht="12.75" customHeight="1" x14ac:dyDescent="0.3">
      <c r="A420" s="52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9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</row>
    <row r="421" spans="1:34" ht="12.75" customHeight="1" x14ac:dyDescent="0.3">
      <c r="A421" s="52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9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</row>
    <row r="422" spans="1:34" ht="12.75" customHeight="1" x14ac:dyDescent="0.3">
      <c r="A422" s="52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9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</row>
    <row r="423" spans="1:34" ht="12.75" customHeight="1" x14ac:dyDescent="0.3">
      <c r="A423" s="52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9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</row>
    <row r="424" spans="1:34" ht="12.75" customHeight="1" x14ac:dyDescent="0.3">
      <c r="A424" s="52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9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</row>
    <row r="425" spans="1:34" ht="12.75" customHeight="1" x14ac:dyDescent="0.3">
      <c r="A425" s="52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9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</row>
    <row r="426" spans="1:34" ht="12.75" customHeight="1" x14ac:dyDescent="0.3">
      <c r="A426" s="52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9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</row>
    <row r="427" spans="1:34" ht="12.75" customHeight="1" x14ac:dyDescent="0.3">
      <c r="A427" s="52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9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</row>
    <row r="428" spans="1:34" ht="12.75" customHeight="1" x14ac:dyDescent="0.3">
      <c r="A428" s="52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9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</row>
    <row r="429" spans="1:34" ht="12.75" customHeight="1" x14ac:dyDescent="0.3">
      <c r="A429" s="52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9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</row>
    <row r="430" spans="1:34" ht="12.75" customHeight="1" x14ac:dyDescent="0.3">
      <c r="A430" s="52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9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</row>
    <row r="431" spans="1:34" ht="12.75" customHeight="1" x14ac:dyDescent="0.3">
      <c r="A431" s="52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9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</row>
    <row r="432" spans="1:34" ht="12.75" customHeight="1" x14ac:dyDescent="0.3">
      <c r="A432" s="52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9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</row>
    <row r="433" spans="1:34" ht="12.75" customHeight="1" x14ac:dyDescent="0.3">
      <c r="A433" s="52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9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</row>
    <row r="434" spans="1:34" ht="12.75" customHeight="1" x14ac:dyDescent="0.3">
      <c r="A434" s="52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9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</row>
    <row r="435" spans="1:34" ht="12.75" customHeight="1" x14ac:dyDescent="0.3">
      <c r="A435" s="52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9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</row>
    <row r="436" spans="1:34" ht="12.75" customHeight="1" x14ac:dyDescent="0.3">
      <c r="A436" s="52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9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</row>
    <row r="437" spans="1:34" ht="12.75" customHeight="1" x14ac:dyDescent="0.3">
      <c r="A437" s="52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9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</row>
    <row r="438" spans="1:34" ht="12.75" customHeight="1" x14ac:dyDescent="0.3">
      <c r="A438" s="52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9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</row>
    <row r="439" spans="1:34" ht="12.75" customHeight="1" x14ac:dyDescent="0.3">
      <c r="A439" s="52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9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</row>
    <row r="440" spans="1:34" ht="12.75" customHeight="1" x14ac:dyDescent="0.3">
      <c r="A440" s="52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9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</row>
    <row r="441" spans="1:34" ht="12.75" customHeight="1" x14ac:dyDescent="0.3">
      <c r="A441" s="52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9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</row>
    <row r="442" spans="1:34" ht="12.75" customHeight="1" x14ac:dyDescent="0.3">
      <c r="A442" s="52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9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</row>
    <row r="443" spans="1:34" ht="12.75" customHeight="1" x14ac:dyDescent="0.3">
      <c r="A443" s="52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9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</row>
    <row r="444" spans="1:34" ht="12.75" customHeight="1" x14ac:dyDescent="0.3">
      <c r="A444" s="52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9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</row>
    <row r="445" spans="1:34" ht="12.75" customHeight="1" x14ac:dyDescent="0.3">
      <c r="A445" s="52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9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</row>
    <row r="446" spans="1:34" ht="12.75" customHeight="1" x14ac:dyDescent="0.3">
      <c r="A446" s="52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9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</row>
    <row r="447" spans="1:34" ht="12.75" customHeight="1" x14ac:dyDescent="0.3">
      <c r="A447" s="52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9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</row>
    <row r="448" spans="1:34" ht="12.75" customHeight="1" x14ac:dyDescent="0.3">
      <c r="A448" s="52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9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</row>
    <row r="449" spans="1:34" ht="12.75" customHeight="1" x14ac:dyDescent="0.3">
      <c r="A449" s="52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9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</row>
    <row r="450" spans="1:34" ht="12.75" customHeight="1" x14ac:dyDescent="0.3">
      <c r="A450" s="52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9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</row>
    <row r="451" spans="1:34" ht="12.75" customHeight="1" x14ac:dyDescent="0.3">
      <c r="A451" s="52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9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</row>
    <row r="452" spans="1:34" ht="12.75" customHeight="1" x14ac:dyDescent="0.3">
      <c r="A452" s="52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9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</row>
    <row r="453" spans="1:34" ht="12.75" customHeight="1" x14ac:dyDescent="0.3">
      <c r="A453" s="52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9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</row>
    <row r="454" spans="1:34" ht="12.75" customHeight="1" x14ac:dyDescent="0.3">
      <c r="A454" s="52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9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</row>
    <row r="455" spans="1:34" ht="12.75" customHeight="1" x14ac:dyDescent="0.3">
      <c r="A455" s="52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9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</row>
    <row r="456" spans="1:34" ht="12.75" customHeight="1" x14ac:dyDescent="0.3">
      <c r="A456" s="52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9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</row>
    <row r="457" spans="1:34" ht="12.75" customHeight="1" x14ac:dyDescent="0.3">
      <c r="A457" s="52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9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</row>
    <row r="458" spans="1:34" ht="12.75" customHeight="1" x14ac:dyDescent="0.3">
      <c r="A458" s="52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9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</row>
    <row r="459" spans="1:34" ht="12.75" customHeight="1" x14ac:dyDescent="0.3">
      <c r="A459" s="52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9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</row>
    <row r="460" spans="1:34" ht="12.75" customHeight="1" x14ac:dyDescent="0.3">
      <c r="A460" s="52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9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</row>
    <row r="461" spans="1:34" ht="12.75" customHeight="1" x14ac:dyDescent="0.3">
      <c r="A461" s="52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9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</row>
    <row r="462" spans="1:34" ht="12.75" customHeight="1" x14ac:dyDescent="0.3">
      <c r="A462" s="52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9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</row>
    <row r="463" spans="1:34" ht="12.75" customHeight="1" x14ac:dyDescent="0.3">
      <c r="A463" s="52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9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</row>
    <row r="464" spans="1:34" ht="12.75" customHeight="1" x14ac:dyDescent="0.3">
      <c r="A464" s="52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9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</row>
    <row r="465" spans="1:34" ht="12.75" customHeight="1" x14ac:dyDescent="0.3">
      <c r="A465" s="52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9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</row>
    <row r="466" spans="1:34" ht="12.75" customHeight="1" x14ac:dyDescent="0.3">
      <c r="A466" s="52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9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</row>
    <row r="467" spans="1:34" ht="12.75" customHeight="1" x14ac:dyDescent="0.3">
      <c r="A467" s="52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9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</row>
    <row r="468" spans="1:34" ht="12.75" customHeight="1" x14ac:dyDescent="0.3">
      <c r="A468" s="52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9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</row>
    <row r="469" spans="1:34" ht="12.75" customHeight="1" x14ac:dyDescent="0.3">
      <c r="A469" s="52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9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</row>
    <row r="470" spans="1:34" ht="12.75" customHeight="1" x14ac:dyDescent="0.3">
      <c r="A470" s="52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9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</row>
    <row r="471" spans="1:34" ht="12.75" customHeight="1" x14ac:dyDescent="0.3">
      <c r="A471" s="52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9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</row>
    <row r="472" spans="1:34" ht="12.75" customHeight="1" x14ac:dyDescent="0.3">
      <c r="A472" s="52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9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</row>
    <row r="473" spans="1:34" ht="12.75" customHeight="1" x14ac:dyDescent="0.3">
      <c r="A473" s="52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9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</row>
    <row r="474" spans="1:34" ht="12.75" customHeight="1" x14ac:dyDescent="0.3">
      <c r="A474" s="52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9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</row>
    <row r="475" spans="1:34" ht="12.75" customHeight="1" x14ac:dyDescent="0.3">
      <c r="A475" s="52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9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</row>
    <row r="476" spans="1:34" ht="12.75" customHeight="1" x14ac:dyDescent="0.3">
      <c r="A476" s="52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9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</row>
    <row r="477" spans="1:34" ht="12.75" customHeight="1" x14ac:dyDescent="0.3">
      <c r="A477" s="52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9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</row>
    <row r="478" spans="1:34" ht="12.75" customHeight="1" x14ac:dyDescent="0.3">
      <c r="A478" s="52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9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</row>
    <row r="479" spans="1:34" ht="12.75" customHeight="1" x14ac:dyDescent="0.3">
      <c r="A479" s="52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9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</row>
    <row r="480" spans="1:34" ht="12.75" customHeight="1" x14ac:dyDescent="0.3">
      <c r="A480" s="52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9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</row>
    <row r="481" spans="1:34" ht="12.75" customHeight="1" x14ac:dyDescent="0.3">
      <c r="A481" s="52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9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</row>
    <row r="482" spans="1:34" ht="12.75" customHeight="1" x14ac:dyDescent="0.3">
      <c r="A482" s="52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9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</row>
    <row r="483" spans="1:34" ht="12.75" customHeight="1" x14ac:dyDescent="0.3">
      <c r="A483" s="52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9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</row>
    <row r="484" spans="1:34" ht="12.75" customHeight="1" x14ac:dyDescent="0.3">
      <c r="A484" s="52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9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</row>
    <row r="485" spans="1:34" ht="12.75" customHeight="1" x14ac:dyDescent="0.3">
      <c r="A485" s="52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9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</row>
    <row r="486" spans="1:34" ht="12.75" customHeight="1" x14ac:dyDescent="0.3">
      <c r="A486" s="52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9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</row>
    <row r="487" spans="1:34" ht="12.75" customHeight="1" x14ac:dyDescent="0.3">
      <c r="A487" s="52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9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</row>
    <row r="488" spans="1:34" ht="12.75" customHeight="1" x14ac:dyDescent="0.3">
      <c r="A488" s="52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9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</row>
    <row r="489" spans="1:34" ht="12.75" customHeight="1" x14ac:dyDescent="0.3">
      <c r="A489" s="52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9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</row>
    <row r="490" spans="1:34" ht="12.75" customHeight="1" x14ac:dyDescent="0.3">
      <c r="A490" s="52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9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</row>
    <row r="491" spans="1:34" ht="12.75" customHeight="1" x14ac:dyDescent="0.3">
      <c r="A491" s="52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9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</row>
    <row r="492" spans="1:34" ht="12.75" customHeight="1" x14ac:dyDescent="0.3">
      <c r="A492" s="52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9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</row>
    <row r="493" spans="1:34" ht="12.75" customHeight="1" x14ac:dyDescent="0.3">
      <c r="A493" s="52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9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</row>
    <row r="494" spans="1:34" ht="12.75" customHeight="1" x14ac:dyDescent="0.3">
      <c r="A494" s="52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9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</row>
    <row r="495" spans="1:34" ht="12.75" customHeight="1" x14ac:dyDescent="0.3">
      <c r="A495" s="52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9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</row>
    <row r="496" spans="1:34" ht="12.75" customHeight="1" x14ac:dyDescent="0.3">
      <c r="A496" s="52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9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</row>
    <row r="497" spans="1:34" ht="12.75" customHeight="1" x14ac:dyDescent="0.3">
      <c r="A497" s="52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9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</row>
    <row r="498" spans="1:34" ht="12.75" customHeight="1" x14ac:dyDescent="0.3">
      <c r="A498" s="52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9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</row>
    <row r="499" spans="1:34" ht="12.75" customHeight="1" x14ac:dyDescent="0.3">
      <c r="A499" s="52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9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</row>
    <row r="500" spans="1:34" ht="12.75" customHeight="1" x14ac:dyDescent="0.3">
      <c r="A500" s="52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9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</row>
    <row r="501" spans="1:34" ht="12.75" customHeight="1" x14ac:dyDescent="0.3">
      <c r="A501" s="52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9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</row>
    <row r="502" spans="1:34" ht="12.75" customHeight="1" x14ac:dyDescent="0.3">
      <c r="A502" s="52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9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</row>
    <row r="503" spans="1:34" ht="12.75" customHeight="1" x14ac:dyDescent="0.3">
      <c r="A503" s="52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9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</row>
    <row r="504" spans="1:34" ht="12.75" customHeight="1" x14ac:dyDescent="0.3">
      <c r="A504" s="52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9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</row>
    <row r="505" spans="1:34" ht="12.75" customHeight="1" x14ac:dyDescent="0.3">
      <c r="A505" s="52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9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</row>
    <row r="506" spans="1:34" ht="12.75" customHeight="1" x14ac:dyDescent="0.3">
      <c r="A506" s="52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9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</row>
    <row r="507" spans="1:34" ht="12.75" customHeight="1" x14ac:dyDescent="0.3">
      <c r="A507" s="52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9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</row>
    <row r="508" spans="1:34" ht="12.75" customHeight="1" x14ac:dyDescent="0.3">
      <c r="A508" s="52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9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</row>
    <row r="509" spans="1:34" ht="12.75" customHeight="1" x14ac:dyDescent="0.3">
      <c r="A509" s="52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9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</row>
    <row r="510" spans="1:34" ht="12.75" customHeight="1" x14ac:dyDescent="0.3">
      <c r="A510" s="52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9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</row>
    <row r="511" spans="1:34" ht="12.75" customHeight="1" x14ac:dyDescent="0.3">
      <c r="A511" s="52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9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</row>
    <row r="512" spans="1:34" ht="12.75" customHeight="1" x14ac:dyDescent="0.3">
      <c r="A512" s="52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9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</row>
    <row r="513" spans="1:34" ht="12.75" customHeight="1" x14ac:dyDescent="0.3">
      <c r="A513" s="52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9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</row>
    <row r="514" spans="1:34" ht="12.75" customHeight="1" x14ac:dyDescent="0.3">
      <c r="A514" s="52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9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</row>
    <row r="515" spans="1:34" ht="12.75" customHeight="1" x14ac:dyDescent="0.3">
      <c r="A515" s="52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9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</row>
    <row r="516" spans="1:34" ht="12.75" customHeight="1" x14ac:dyDescent="0.3">
      <c r="A516" s="52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9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</row>
    <row r="517" spans="1:34" ht="12.75" customHeight="1" x14ac:dyDescent="0.3">
      <c r="A517" s="52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9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</row>
    <row r="518" spans="1:34" ht="12.75" customHeight="1" x14ac:dyDescent="0.3">
      <c r="A518" s="52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9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</row>
    <row r="519" spans="1:34" ht="12.75" customHeight="1" x14ac:dyDescent="0.3">
      <c r="A519" s="52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9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</row>
    <row r="520" spans="1:34" ht="12.75" customHeight="1" x14ac:dyDescent="0.3">
      <c r="A520" s="52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9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</row>
    <row r="521" spans="1:34" ht="12.75" customHeight="1" x14ac:dyDescent="0.3">
      <c r="A521" s="52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9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</row>
    <row r="522" spans="1:34" ht="12.75" customHeight="1" x14ac:dyDescent="0.3">
      <c r="A522" s="52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9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</row>
    <row r="523" spans="1:34" ht="12.75" customHeight="1" x14ac:dyDescent="0.3">
      <c r="A523" s="52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9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</row>
    <row r="524" spans="1:34" ht="12.75" customHeight="1" x14ac:dyDescent="0.3">
      <c r="A524" s="52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9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</row>
    <row r="525" spans="1:34" ht="12.75" customHeight="1" x14ac:dyDescent="0.3">
      <c r="A525" s="52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9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</row>
    <row r="526" spans="1:34" ht="12.75" customHeight="1" x14ac:dyDescent="0.3">
      <c r="A526" s="52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9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</row>
    <row r="527" spans="1:34" ht="12.75" customHeight="1" x14ac:dyDescent="0.3">
      <c r="A527" s="52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9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</row>
    <row r="528" spans="1:34" ht="12.75" customHeight="1" x14ac:dyDescent="0.3">
      <c r="A528" s="52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9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</row>
    <row r="529" spans="1:34" ht="12.75" customHeight="1" x14ac:dyDescent="0.3">
      <c r="A529" s="52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9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</row>
    <row r="530" spans="1:34" ht="12.75" customHeight="1" x14ac:dyDescent="0.3">
      <c r="A530" s="52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9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</row>
    <row r="531" spans="1:34" ht="12.75" customHeight="1" x14ac:dyDescent="0.3">
      <c r="A531" s="52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9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</row>
    <row r="532" spans="1:34" ht="12.75" customHeight="1" x14ac:dyDescent="0.3">
      <c r="A532" s="52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9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</row>
    <row r="533" spans="1:34" ht="12.75" customHeight="1" x14ac:dyDescent="0.3">
      <c r="A533" s="52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9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</row>
    <row r="534" spans="1:34" ht="12.75" customHeight="1" x14ac:dyDescent="0.3">
      <c r="A534" s="52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9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</row>
    <row r="535" spans="1:34" ht="12.75" customHeight="1" x14ac:dyDescent="0.3">
      <c r="A535" s="52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9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</row>
    <row r="536" spans="1:34" ht="12.75" customHeight="1" x14ac:dyDescent="0.3">
      <c r="A536" s="52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9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</row>
    <row r="537" spans="1:34" ht="12.75" customHeight="1" x14ac:dyDescent="0.3">
      <c r="A537" s="52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9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</row>
    <row r="538" spans="1:34" ht="12.75" customHeight="1" x14ac:dyDescent="0.3">
      <c r="A538" s="52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9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</row>
    <row r="539" spans="1:34" ht="12.75" customHeight="1" x14ac:dyDescent="0.3">
      <c r="A539" s="52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9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</row>
    <row r="540" spans="1:34" ht="12.75" customHeight="1" x14ac:dyDescent="0.3">
      <c r="A540" s="52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9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</row>
    <row r="541" spans="1:34" ht="12.75" customHeight="1" x14ac:dyDescent="0.3">
      <c r="A541" s="52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9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</row>
    <row r="542" spans="1:34" ht="12.75" customHeight="1" x14ac:dyDescent="0.3">
      <c r="A542" s="52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9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</row>
    <row r="543" spans="1:34" ht="12.75" customHeight="1" x14ac:dyDescent="0.3">
      <c r="A543" s="52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9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</row>
    <row r="544" spans="1:34" ht="12.75" customHeight="1" x14ac:dyDescent="0.3">
      <c r="A544" s="52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9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</row>
    <row r="545" spans="1:34" ht="12.75" customHeight="1" x14ac:dyDescent="0.3">
      <c r="A545" s="52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9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</row>
    <row r="546" spans="1:34" ht="12.75" customHeight="1" x14ac:dyDescent="0.3">
      <c r="A546" s="52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9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</row>
    <row r="547" spans="1:34" ht="12.75" customHeight="1" x14ac:dyDescent="0.3">
      <c r="A547" s="52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9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</row>
    <row r="548" spans="1:34" ht="12.75" customHeight="1" x14ac:dyDescent="0.3">
      <c r="A548" s="52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9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</row>
    <row r="549" spans="1:34" ht="12.75" customHeight="1" x14ac:dyDescent="0.3">
      <c r="A549" s="52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9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</row>
    <row r="550" spans="1:34" ht="12.75" customHeight="1" x14ac:dyDescent="0.3">
      <c r="A550" s="52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9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</row>
    <row r="551" spans="1:34" ht="12.75" customHeight="1" x14ac:dyDescent="0.3">
      <c r="A551" s="52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9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</row>
    <row r="552" spans="1:34" ht="12.75" customHeight="1" x14ac:dyDescent="0.3">
      <c r="A552" s="52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9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</row>
    <row r="553" spans="1:34" ht="12.75" customHeight="1" x14ac:dyDescent="0.3">
      <c r="A553" s="52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9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</row>
    <row r="554" spans="1:34" ht="12.75" customHeight="1" x14ac:dyDescent="0.3">
      <c r="A554" s="52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9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</row>
    <row r="555" spans="1:34" ht="12.75" customHeight="1" x14ac:dyDescent="0.3">
      <c r="A555" s="52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9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</row>
    <row r="556" spans="1:34" ht="12.75" customHeight="1" x14ac:dyDescent="0.3">
      <c r="A556" s="52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9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</row>
    <row r="557" spans="1:34" ht="12.75" customHeight="1" x14ac:dyDescent="0.3">
      <c r="A557" s="52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9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</row>
    <row r="558" spans="1:34" ht="12.75" customHeight="1" x14ac:dyDescent="0.3">
      <c r="A558" s="52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9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</row>
    <row r="559" spans="1:34" ht="12.75" customHeight="1" x14ac:dyDescent="0.3">
      <c r="A559" s="52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9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</row>
    <row r="560" spans="1:34" ht="12.75" customHeight="1" x14ac:dyDescent="0.3">
      <c r="A560" s="52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9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</row>
    <row r="561" spans="1:34" ht="12.75" customHeight="1" x14ac:dyDescent="0.3">
      <c r="A561" s="52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9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</row>
    <row r="562" spans="1:34" ht="12.75" customHeight="1" x14ac:dyDescent="0.3">
      <c r="A562" s="52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9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</row>
    <row r="563" spans="1:34" ht="12.75" customHeight="1" x14ac:dyDescent="0.3">
      <c r="A563" s="52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9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</row>
    <row r="564" spans="1:34" ht="12.75" customHeight="1" x14ac:dyDescent="0.3">
      <c r="A564" s="52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9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</row>
    <row r="565" spans="1:34" ht="12.75" customHeight="1" x14ac:dyDescent="0.3">
      <c r="A565" s="52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9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</row>
    <row r="566" spans="1:34" ht="12.75" customHeight="1" x14ac:dyDescent="0.3">
      <c r="A566" s="52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9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</row>
    <row r="567" spans="1:34" ht="12.75" customHeight="1" x14ac:dyDescent="0.3">
      <c r="A567" s="52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9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</row>
    <row r="568" spans="1:34" ht="12.75" customHeight="1" x14ac:dyDescent="0.3">
      <c r="A568" s="52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9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</row>
    <row r="569" spans="1:34" ht="12.75" customHeight="1" x14ac:dyDescent="0.3">
      <c r="A569" s="52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9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</row>
    <row r="570" spans="1:34" ht="12.75" customHeight="1" x14ac:dyDescent="0.3">
      <c r="A570" s="52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9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</row>
    <row r="571" spans="1:34" ht="12.75" customHeight="1" x14ac:dyDescent="0.3">
      <c r="A571" s="52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9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</row>
    <row r="572" spans="1:34" ht="12.75" customHeight="1" x14ac:dyDescent="0.3">
      <c r="A572" s="52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9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</row>
    <row r="573" spans="1:34" ht="12.75" customHeight="1" x14ac:dyDescent="0.3">
      <c r="A573" s="52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9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</row>
    <row r="574" spans="1:34" ht="12.75" customHeight="1" x14ac:dyDescent="0.3">
      <c r="A574" s="52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9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</row>
    <row r="575" spans="1:34" ht="12.75" customHeight="1" x14ac:dyDescent="0.3">
      <c r="A575" s="52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9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</row>
    <row r="576" spans="1:34" ht="12.75" customHeight="1" x14ac:dyDescent="0.3">
      <c r="A576" s="52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9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</row>
    <row r="577" spans="1:34" ht="12.75" customHeight="1" x14ac:dyDescent="0.3">
      <c r="A577" s="52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9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</row>
    <row r="578" spans="1:34" ht="12.75" customHeight="1" x14ac:dyDescent="0.3">
      <c r="A578" s="52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9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</row>
    <row r="579" spans="1:34" ht="12.75" customHeight="1" x14ac:dyDescent="0.3">
      <c r="A579" s="52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9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</row>
    <row r="580" spans="1:34" ht="12.75" customHeight="1" x14ac:dyDescent="0.3">
      <c r="A580" s="52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9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</row>
    <row r="581" spans="1:34" ht="12.75" customHeight="1" x14ac:dyDescent="0.3">
      <c r="A581" s="52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9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</row>
    <row r="582" spans="1:34" ht="12.75" customHeight="1" x14ac:dyDescent="0.3">
      <c r="A582" s="52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9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</row>
    <row r="583" spans="1:34" ht="12.75" customHeight="1" x14ac:dyDescent="0.3">
      <c r="A583" s="52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9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</row>
    <row r="584" spans="1:34" ht="12.75" customHeight="1" x14ac:dyDescent="0.3">
      <c r="A584" s="52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9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</row>
    <row r="585" spans="1:34" ht="12.75" customHeight="1" x14ac:dyDescent="0.3">
      <c r="A585" s="52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9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</row>
    <row r="586" spans="1:34" ht="12.75" customHeight="1" x14ac:dyDescent="0.3">
      <c r="A586" s="52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9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</row>
    <row r="587" spans="1:34" ht="12.75" customHeight="1" x14ac:dyDescent="0.3">
      <c r="A587" s="52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9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</row>
    <row r="588" spans="1:34" ht="12.75" customHeight="1" x14ac:dyDescent="0.3">
      <c r="A588" s="52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9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</row>
    <row r="589" spans="1:34" ht="12.75" customHeight="1" x14ac:dyDescent="0.3">
      <c r="A589" s="52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9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</row>
    <row r="590" spans="1:34" ht="12.75" customHeight="1" x14ac:dyDescent="0.3">
      <c r="A590" s="52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9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</row>
    <row r="591" spans="1:34" ht="12.75" customHeight="1" x14ac:dyDescent="0.3">
      <c r="A591" s="52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9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</row>
    <row r="592" spans="1:34" ht="12.75" customHeight="1" x14ac:dyDescent="0.3">
      <c r="A592" s="52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9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</row>
    <row r="593" spans="1:34" ht="12.75" customHeight="1" x14ac:dyDescent="0.3">
      <c r="A593" s="52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9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</row>
    <row r="594" spans="1:34" ht="12.75" customHeight="1" x14ac:dyDescent="0.3">
      <c r="A594" s="52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9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</row>
    <row r="595" spans="1:34" ht="12.75" customHeight="1" x14ac:dyDescent="0.3">
      <c r="A595" s="52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9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</row>
    <row r="596" spans="1:34" ht="12.75" customHeight="1" x14ac:dyDescent="0.3">
      <c r="A596" s="52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9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</row>
    <row r="597" spans="1:34" ht="12.75" customHeight="1" x14ac:dyDescent="0.3">
      <c r="A597" s="52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9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</row>
    <row r="598" spans="1:34" ht="12.75" customHeight="1" x14ac:dyDescent="0.3">
      <c r="A598" s="52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9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</row>
    <row r="599" spans="1:34" ht="12.75" customHeight="1" x14ac:dyDescent="0.3">
      <c r="A599" s="52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9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</row>
    <row r="600" spans="1:34" ht="12.75" customHeight="1" x14ac:dyDescent="0.3">
      <c r="A600" s="52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9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</row>
    <row r="601" spans="1:34" ht="12.75" customHeight="1" x14ac:dyDescent="0.3">
      <c r="A601" s="52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9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</row>
    <row r="602" spans="1:34" ht="12.75" customHeight="1" x14ac:dyDescent="0.3">
      <c r="A602" s="52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9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</row>
    <row r="603" spans="1:34" ht="12.75" customHeight="1" x14ac:dyDescent="0.3">
      <c r="A603" s="52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9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</row>
    <row r="604" spans="1:34" ht="12.75" customHeight="1" x14ac:dyDescent="0.3">
      <c r="A604" s="52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9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</row>
    <row r="605" spans="1:34" ht="12.75" customHeight="1" x14ac:dyDescent="0.3">
      <c r="A605" s="52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9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</row>
    <row r="606" spans="1:34" ht="12.75" customHeight="1" x14ac:dyDescent="0.3">
      <c r="A606" s="52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9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</row>
    <row r="607" spans="1:34" ht="12.75" customHeight="1" x14ac:dyDescent="0.3">
      <c r="A607" s="52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9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</row>
    <row r="608" spans="1:34" ht="12.75" customHeight="1" x14ac:dyDescent="0.3">
      <c r="A608" s="52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9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</row>
    <row r="609" spans="1:34" ht="12.75" customHeight="1" x14ac:dyDescent="0.3">
      <c r="A609" s="52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9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</row>
    <row r="610" spans="1:34" ht="12.75" customHeight="1" x14ac:dyDescent="0.3">
      <c r="A610" s="52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9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</row>
    <row r="611" spans="1:34" ht="12.75" customHeight="1" x14ac:dyDescent="0.3">
      <c r="A611" s="52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9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</row>
    <row r="612" spans="1:34" ht="12.75" customHeight="1" x14ac:dyDescent="0.3">
      <c r="A612" s="52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9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</row>
    <row r="613" spans="1:34" ht="12.75" customHeight="1" x14ac:dyDescent="0.3">
      <c r="A613" s="52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9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</row>
    <row r="614" spans="1:34" ht="12.75" customHeight="1" x14ac:dyDescent="0.3">
      <c r="A614" s="52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9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</row>
    <row r="615" spans="1:34" ht="12.75" customHeight="1" x14ac:dyDescent="0.3">
      <c r="A615" s="52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9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</row>
    <row r="616" spans="1:34" ht="12.75" customHeight="1" x14ac:dyDescent="0.3">
      <c r="A616" s="52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9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</row>
    <row r="617" spans="1:34" ht="12.75" customHeight="1" x14ac:dyDescent="0.3">
      <c r="A617" s="52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9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</row>
    <row r="618" spans="1:34" ht="12.75" customHeight="1" x14ac:dyDescent="0.3">
      <c r="A618" s="52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9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</row>
    <row r="619" spans="1:34" ht="12.75" customHeight="1" x14ac:dyDescent="0.3">
      <c r="A619" s="52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9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</row>
    <row r="620" spans="1:34" ht="12.75" customHeight="1" x14ac:dyDescent="0.3">
      <c r="A620" s="52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9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</row>
    <row r="621" spans="1:34" ht="12.75" customHeight="1" x14ac:dyDescent="0.3">
      <c r="A621" s="52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9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</row>
    <row r="622" spans="1:34" ht="12.75" customHeight="1" x14ac:dyDescent="0.3">
      <c r="A622" s="52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9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</row>
    <row r="623" spans="1:34" ht="12.75" customHeight="1" x14ac:dyDescent="0.3">
      <c r="A623" s="52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9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</row>
    <row r="624" spans="1:34" ht="12.75" customHeight="1" x14ac:dyDescent="0.3">
      <c r="A624" s="52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9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</row>
    <row r="625" spans="1:34" ht="12.75" customHeight="1" x14ac:dyDescent="0.3">
      <c r="A625" s="52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9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</row>
    <row r="626" spans="1:34" ht="12.75" customHeight="1" x14ac:dyDescent="0.3">
      <c r="A626" s="52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9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</row>
    <row r="627" spans="1:34" ht="12.75" customHeight="1" x14ac:dyDescent="0.3">
      <c r="A627" s="52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9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</row>
    <row r="628" spans="1:34" ht="12.75" customHeight="1" x14ac:dyDescent="0.3">
      <c r="A628" s="52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9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</row>
    <row r="629" spans="1:34" ht="12.75" customHeight="1" x14ac:dyDescent="0.3">
      <c r="A629" s="52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9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</row>
    <row r="630" spans="1:34" ht="12.75" customHeight="1" x14ac:dyDescent="0.3">
      <c r="A630" s="52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9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</row>
    <row r="631" spans="1:34" ht="12.75" customHeight="1" x14ac:dyDescent="0.3">
      <c r="A631" s="52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9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</row>
    <row r="632" spans="1:34" ht="12.75" customHeight="1" x14ac:dyDescent="0.3">
      <c r="A632" s="52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9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</row>
    <row r="633" spans="1:34" ht="12.75" customHeight="1" x14ac:dyDescent="0.3">
      <c r="A633" s="52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9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</row>
    <row r="634" spans="1:34" ht="12.75" customHeight="1" x14ac:dyDescent="0.3">
      <c r="A634" s="52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9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</row>
    <row r="635" spans="1:34" ht="12.75" customHeight="1" x14ac:dyDescent="0.3">
      <c r="A635" s="52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9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</row>
    <row r="636" spans="1:34" ht="12.75" customHeight="1" x14ac:dyDescent="0.3">
      <c r="A636" s="52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9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</row>
    <row r="637" spans="1:34" ht="12.75" customHeight="1" x14ac:dyDescent="0.3">
      <c r="A637" s="52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9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</row>
    <row r="638" spans="1:34" ht="12.75" customHeight="1" x14ac:dyDescent="0.3">
      <c r="A638" s="52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9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</row>
    <row r="639" spans="1:34" ht="12.75" customHeight="1" x14ac:dyDescent="0.3">
      <c r="A639" s="52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9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</row>
    <row r="640" spans="1:34" ht="12.75" customHeight="1" x14ac:dyDescent="0.3">
      <c r="A640" s="52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9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</row>
    <row r="641" spans="1:34" ht="12.75" customHeight="1" x14ac:dyDescent="0.3">
      <c r="A641" s="52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9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</row>
    <row r="642" spans="1:34" ht="12.75" customHeight="1" x14ac:dyDescent="0.3">
      <c r="A642" s="52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9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</row>
    <row r="643" spans="1:34" ht="12.75" customHeight="1" x14ac:dyDescent="0.3">
      <c r="A643" s="52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9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</row>
    <row r="644" spans="1:34" ht="12.75" customHeight="1" x14ac:dyDescent="0.3">
      <c r="A644" s="52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9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</row>
    <row r="645" spans="1:34" ht="12.75" customHeight="1" x14ac:dyDescent="0.3">
      <c r="A645" s="52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9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</row>
    <row r="646" spans="1:34" ht="12.75" customHeight="1" x14ac:dyDescent="0.3">
      <c r="A646" s="52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9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</row>
    <row r="647" spans="1:34" ht="12.75" customHeight="1" x14ac:dyDescent="0.3">
      <c r="A647" s="52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9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</row>
    <row r="648" spans="1:34" ht="12.75" customHeight="1" x14ac:dyDescent="0.3">
      <c r="A648" s="52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9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</row>
    <row r="649" spans="1:34" ht="12.75" customHeight="1" x14ac:dyDescent="0.3">
      <c r="A649" s="52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9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</row>
    <row r="650" spans="1:34" ht="12.75" customHeight="1" x14ac:dyDescent="0.3">
      <c r="A650" s="52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9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</row>
    <row r="651" spans="1:34" ht="12.75" customHeight="1" x14ac:dyDescent="0.3">
      <c r="A651" s="52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9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</row>
    <row r="652" spans="1:34" ht="12.75" customHeight="1" x14ac:dyDescent="0.3">
      <c r="A652" s="52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9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</row>
    <row r="653" spans="1:34" ht="12.75" customHeight="1" x14ac:dyDescent="0.3">
      <c r="A653" s="52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9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</row>
    <row r="654" spans="1:34" ht="12.75" customHeight="1" x14ac:dyDescent="0.3">
      <c r="A654" s="52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9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</row>
    <row r="655" spans="1:34" ht="12.75" customHeight="1" x14ac:dyDescent="0.3">
      <c r="A655" s="52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9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</row>
    <row r="656" spans="1:34" ht="12.75" customHeight="1" x14ac:dyDescent="0.3">
      <c r="A656" s="52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9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</row>
    <row r="657" spans="1:34" ht="12.75" customHeight="1" x14ac:dyDescent="0.3">
      <c r="A657" s="52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9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</row>
    <row r="658" spans="1:34" ht="12.75" customHeight="1" x14ac:dyDescent="0.3">
      <c r="A658" s="52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9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</row>
    <row r="659" spans="1:34" ht="12.75" customHeight="1" x14ac:dyDescent="0.3">
      <c r="A659" s="52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9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</row>
    <row r="660" spans="1:34" ht="12.75" customHeight="1" x14ac:dyDescent="0.3">
      <c r="A660" s="52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9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</row>
    <row r="661" spans="1:34" ht="12.75" customHeight="1" x14ac:dyDescent="0.3">
      <c r="A661" s="52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9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</row>
    <row r="662" spans="1:34" ht="12.75" customHeight="1" x14ac:dyDescent="0.3">
      <c r="A662" s="52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9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</row>
    <row r="663" spans="1:34" ht="12.75" customHeight="1" x14ac:dyDescent="0.3">
      <c r="A663" s="52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9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</row>
    <row r="664" spans="1:34" ht="12.75" customHeight="1" x14ac:dyDescent="0.3">
      <c r="A664" s="52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9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</row>
    <row r="665" spans="1:34" ht="12.75" customHeight="1" x14ac:dyDescent="0.3">
      <c r="A665" s="52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9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</row>
    <row r="666" spans="1:34" ht="12.75" customHeight="1" x14ac:dyDescent="0.3">
      <c r="A666" s="52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9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</row>
    <row r="667" spans="1:34" ht="12.75" customHeight="1" x14ac:dyDescent="0.3">
      <c r="A667" s="52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9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</row>
    <row r="668" spans="1:34" ht="12.75" customHeight="1" x14ac:dyDescent="0.3">
      <c r="A668" s="52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9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</row>
    <row r="669" spans="1:34" ht="12.75" customHeight="1" x14ac:dyDescent="0.3">
      <c r="A669" s="52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9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</row>
    <row r="670" spans="1:34" ht="12.75" customHeight="1" x14ac:dyDescent="0.3">
      <c r="A670" s="52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9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</row>
    <row r="671" spans="1:34" ht="12.75" customHeight="1" x14ac:dyDescent="0.3">
      <c r="A671" s="52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9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</row>
    <row r="672" spans="1:34" ht="12.75" customHeight="1" x14ac:dyDescent="0.3">
      <c r="A672" s="52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9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</row>
    <row r="673" spans="1:34" ht="12.75" customHeight="1" x14ac:dyDescent="0.3">
      <c r="A673" s="52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9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</row>
    <row r="674" spans="1:34" ht="12.75" customHeight="1" x14ac:dyDescent="0.3">
      <c r="A674" s="52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9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</row>
    <row r="675" spans="1:34" ht="12.75" customHeight="1" x14ac:dyDescent="0.3">
      <c r="A675" s="52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9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</row>
    <row r="676" spans="1:34" ht="12.75" customHeight="1" x14ac:dyDescent="0.3">
      <c r="A676" s="52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9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</row>
    <row r="677" spans="1:34" ht="12.75" customHeight="1" x14ac:dyDescent="0.3">
      <c r="A677" s="52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9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</row>
    <row r="678" spans="1:34" ht="12.75" customHeight="1" x14ac:dyDescent="0.3">
      <c r="A678" s="52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9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</row>
    <row r="679" spans="1:34" ht="12.75" customHeight="1" x14ac:dyDescent="0.3">
      <c r="A679" s="52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9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</row>
    <row r="680" spans="1:34" ht="12.75" customHeight="1" x14ac:dyDescent="0.3">
      <c r="A680" s="52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9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</row>
    <row r="681" spans="1:34" ht="12.75" customHeight="1" x14ac:dyDescent="0.3">
      <c r="A681" s="52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9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</row>
    <row r="682" spans="1:34" ht="12.75" customHeight="1" x14ac:dyDescent="0.3">
      <c r="A682" s="52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9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</row>
    <row r="683" spans="1:34" ht="12.75" customHeight="1" x14ac:dyDescent="0.3">
      <c r="A683" s="52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9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</row>
    <row r="684" spans="1:34" ht="12.75" customHeight="1" x14ac:dyDescent="0.3">
      <c r="A684" s="52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9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</row>
    <row r="685" spans="1:34" ht="12.75" customHeight="1" x14ac:dyDescent="0.3">
      <c r="A685" s="52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9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</row>
    <row r="686" spans="1:34" ht="12.75" customHeight="1" x14ac:dyDescent="0.3">
      <c r="A686" s="52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9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</row>
    <row r="687" spans="1:34" ht="12.75" customHeight="1" x14ac:dyDescent="0.3">
      <c r="A687" s="52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9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</row>
    <row r="688" spans="1:34" ht="12.75" customHeight="1" x14ac:dyDescent="0.3">
      <c r="A688" s="52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9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</row>
    <row r="689" spans="1:34" ht="12.75" customHeight="1" x14ac:dyDescent="0.3">
      <c r="A689" s="52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9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</row>
    <row r="690" spans="1:34" ht="12.75" customHeight="1" x14ac:dyDescent="0.3">
      <c r="A690" s="52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9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</row>
    <row r="691" spans="1:34" ht="12.75" customHeight="1" x14ac:dyDescent="0.3">
      <c r="A691" s="52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9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</row>
    <row r="692" spans="1:34" ht="12.75" customHeight="1" x14ac:dyDescent="0.3">
      <c r="A692" s="52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9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</row>
    <row r="693" spans="1:34" ht="12.75" customHeight="1" x14ac:dyDescent="0.3">
      <c r="A693" s="52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9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</row>
    <row r="694" spans="1:34" ht="12.75" customHeight="1" x14ac:dyDescent="0.3">
      <c r="A694" s="52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9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</row>
    <row r="695" spans="1:34" ht="12.75" customHeight="1" x14ac:dyDescent="0.3">
      <c r="A695" s="52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9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</row>
    <row r="696" spans="1:34" ht="12.75" customHeight="1" x14ac:dyDescent="0.3">
      <c r="A696" s="52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9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</row>
    <row r="697" spans="1:34" ht="12.75" customHeight="1" x14ac:dyDescent="0.3">
      <c r="A697" s="52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9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</row>
    <row r="698" spans="1:34" ht="12.75" customHeight="1" x14ac:dyDescent="0.3">
      <c r="A698" s="52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9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</row>
    <row r="699" spans="1:34" ht="12.75" customHeight="1" x14ac:dyDescent="0.3">
      <c r="A699" s="52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9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</row>
    <row r="700" spans="1:34" ht="12.75" customHeight="1" x14ac:dyDescent="0.3">
      <c r="A700" s="52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9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</row>
    <row r="701" spans="1:34" ht="12.75" customHeight="1" x14ac:dyDescent="0.3">
      <c r="A701" s="52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9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</row>
    <row r="702" spans="1:34" ht="12.75" customHeight="1" x14ac:dyDescent="0.3">
      <c r="A702" s="52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9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</row>
    <row r="703" spans="1:34" ht="12.75" customHeight="1" x14ac:dyDescent="0.3">
      <c r="A703" s="52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9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</row>
    <row r="704" spans="1:34" ht="12.75" customHeight="1" x14ac:dyDescent="0.3">
      <c r="A704" s="52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9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</row>
    <row r="705" spans="1:34" ht="12.75" customHeight="1" x14ac:dyDescent="0.3">
      <c r="A705" s="52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9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</row>
    <row r="706" spans="1:34" ht="12.75" customHeight="1" x14ac:dyDescent="0.3">
      <c r="A706" s="52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9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</row>
    <row r="707" spans="1:34" ht="12.75" customHeight="1" x14ac:dyDescent="0.3">
      <c r="A707" s="52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9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</row>
    <row r="708" spans="1:34" ht="12.75" customHeight="1" x14ac:dyDescent="0.3">
      <c r="A708" s="52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9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</row>
    <row r="709" spans="1:34" ht="12.75" customHeight="1" x14ac:dyDescent="0.3">
      <c r="A709" s="52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9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</row>
    <row r="710" spans="1:34" ht="12.75" customHeight="1" x14ac:dyDescent="0.3">
      <c r="A710" s="52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9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</row>
    <row r="711" spans="1:34" ht="12.75" customHeight="1" x14ac:dyDescent="0.3">
      <c r="A711" s="52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9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</row>
    <row r="712" spans="1:34" ht="12.75" customHeight="1" x14ac:dyDescent="0.3">
      <c r="A712" s="52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9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</row>
    <row r="713" spans="1:34" ht="12.75" customHeight="1" x14ac:dyDescent="0.3">
      <c r="A713" s="52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9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</row>
    <row r="714" spans="1:34" ht="12.75" customHeight="1" x14ac:dyDescent="0.3">
      <c r="A714" s="52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9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</row>
    <row r="715" spans="1:34" ht="12.75" customHeight="1" x14ac:dyDescent="0.3">
      <c r="A715" s="52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9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</row>
    <row r="716" spans="1:34" ht="12.75" customHeight="1" x14ac:dyDescent="0.3">
      <c r="A716" s="52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9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</row>
    <row r="717" spans="1:34" ht="12.75" customHeight="1" x14ac:dyDescent="0.3">
      <c r="A717" s="52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9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</row>
    <row r="718" spans="1:34" ht="12.75" customHeight="1" x14ac:dyDescent="0.3">
      <c r="A718" s="52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9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</row>
    <row r="719" spans="1:34" ht="12.75" customHeight="1" x14ac:dyDescent="0.3">
      <c r="A719" s="52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9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</row>
    <row r="720" spans="1:34" ht="12.75" customHeight="1" x14ac:dyDescent="0.3">
      <c r="A720" s="52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9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</row>
    <row r="721" spans="1:34" ht="12.75" customHeight="1" x14ac:dyDescent="0.3">
      <c r="A721" s="52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9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</row>
    <row r="722" spans="1:34" ht="12.75" customHeight="1" x14ac:dyDescent="0.3">
      <c r="A722" s="52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9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</row>
    <row r="723" spans="1:34" ht="12.75" customHeight="1" x14ac:dyDescent="0.3">
      <c r="A723" s="52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9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</row>
    <row r="724" spans="1:34" ht="12.75" customHeight="1" x14ac:dyDescent="0.3">
      <c r="A724" s="52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9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</row>
    <row r="725" spans="1:34" ht="12.75" customHeight="1" x14ac:dyDescent="0.3">
      <c r="A725" s="52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9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</row>
    <row r="726" spans="1:34" ht="12.75" customHeight="1" x14ac:dyDescent="0.3">
      <c r="A726" s="52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9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</row>
    <row r="727" spans="1:34" ht="12.75" customHeight="1" x14ac:dyDescent="0.3">
      <c r="A727" s="52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9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</row>
    <row r="728" spans="1:34" ht="12.75" customHeight="1" x14ac:dyDescent="0.3">
      <c r="A728" s="52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9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</row>
    <row r="729" spans="1:34" ht="12.75" customHeight="1" x14ac:dyDescent="0.3">
      <c r="A729" s="52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9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</row>
    <row r="730" spans="1:34" ht="12.75" customHeight="1" x14ac:dyDescent="0.3">
      <c r="A730" s="52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9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</row>
    <row r="731" spans="1:34" ht="12.75" customHeight="1" x14ac:dyDescent="0.3">
      <c r="A731" s="52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9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</row>
    <row r="732" spans="1:34" ht="12.75" customHeight="1" x14ac:dyDescent="0.3">
      <c r="A732" s="52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9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</row>
    <row r="733" spans="1:34" ht="12.75" customHeight="1" x14ac:dyDescent="0.3">
      <c r="A733" s="52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9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</row>
    <row r="734" spans="1:34" ht="12.75" customHeight="1" x14ac:dyDescent="0.3">
      <c r="A734" s="52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9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</row>
    <row r="735" spans="1:34" ht="12.75" customHeight="1" x14ac:dyDescent="0.3">
      <c r="A735" s="52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9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</row>
    <row r="736" spans="1:34" ht="12.75" customHeight="1" x14ac:dyDescent="0.3">
      <c r="A736" s="52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9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</row>
    <row r="737" spans="1:34" ht="12.75" customHeight="1" x14ac:dyDescent="0.3">
      <c r="A737" s="52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9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</row>
    <row r="738" spans="1:34" ht="12.75" customHeight="1" x14ac:dyDescent="0.3">
      <c r="A738" s="52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9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</row>
    <row r="739" spans="1:34" ht="12.75" customHeight="1" x14ac:dyDescent="0.3">
      <c r="A739" s="52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9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</row>
    <row r="740" spans="1:34" ht="12.75" customHeight="1" x14ac:dyDescent="0.3">
      <c r="A740" s="52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9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</row>
    <row r="741" spans="1:34" ht="12.75" customHeight="1" x14ac:dyDescent="0.3">
      <c r="A741" s="52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9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</row>
    <row r="742" spans="1:34" ht="12.75" customHeight="1" x14ac:dyDescent="0.3">
      <c r="A742" s="52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9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</row>
    <row r="743" spans="1:34" ht="12.75" customHeight="1" x14ac:dyDescent="0.3">
      <c r="A743" s="52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9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</row>
    <row r="744" spans="1:34" ht="12.75" customHeight="1" x14ac:dyDescent="0.3">
      <c r="A744" s="52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9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</row>
    <row r="745" spans="1:34" ht="12.75" customHeight="1" x14ac:dyDescent="0.3">
      <c r="A745" s="52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9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</row>
    <row r="746" spans="1:34" ht="12.75" customHeight="1" x14ac:dyDescent="0.3">
      <c r="A746" s="52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9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</row>
    <row r="747" spans="1:34" ht="12.75" customHeight="1" x14ac:dyDescent="0.3">
      <c r="A747" s="52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9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</row>
    <row r="748" spans="1:34" ht="12.75" customHeight="1" x14ac:dyDescent="0.3">
      <c r="A748" s="52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9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</row>
    <row r="749" spans="1:34" ht="12.75" customHeight="1" x14ac:dyDescent="0.3">
      <c r="A749" s="52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9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</row>
    <row r="750" spans="1:34" ht="12.75" customHeight="1" x14ac:dyDescent="0.3">
      <c r="A750" s="52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9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</row>
    <row r="751" spans="1:34" ht="12.75" customHeight="1" x14ac:dyDescent="0.3">
      <c r="A751" s="52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9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</row>
    <row r="752" spans="1:34" ht="12.75" customHeight="1" x14ac:dyDescent="0.3">
      <c r="A752" s="52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9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</row>
    <row r="753" spans="1:34" ht="12.75" customHeight="1" x14ac:dyDescent="0.3">
      <c r="A753" s="52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9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</row>
    <row r="754" spans="1:34" ht="12.75" customHeight="1" x14ac:dyDescent="0.3">
      <c r="A754" s="52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9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</row>
    <row r="755" spans="1:34" ht="12.75" customHeight="1" x14ac:dyDescent="0.3">
      <c r="A755" s="52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9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</row>
    <row r="756" spans="1:34" ht="12.75" customHeight="1" x14ac:dyDescent="0.3">
      <c r="A756" s="52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9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</row>
    <row r="757" spans="1:34" ht="12.75" customHeight="1" x14ac:dyDescent="0.3">
      <c r="A757" s="52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9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</row>
    <row r="758" spans="1:34" ht="12.75" customHeight="1" x14ac:dyDescent="0.3">
      <c r="A758" s="52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9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</row>
    <row r="759" spans="1:34" ht="12.75" customHeight="1" x14ac:dyDescent="0.3">
      <c r="A759" s="52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9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</row>
    <row r="760" spans="1:34" ht="12.75" customHeight="1" x14ac:dyDescent="0.3">
      <c r="A760" s="52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9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</row>
    <row r="761" spans="1:34" ht="12.75" customHeight="1" x14ac:dyDescent="0.3">
      <c r="A761" s="52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9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</row>
    <row r="762" spans="1:34" ht="12.75" customHeight="1" x14ac:dyDescent="0.3">
      <c r="A762" s="52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9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</row>
    <row r="763" spans="1:34" ht="12.75" customHeight="1" x14ac:dyDescent="0.3">
      <c r="A763" s="52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9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</row>
    <row r="764" spans="1:34" ht="12.75" customHeight="1" x14ac:dyDescent="0.3">
      <c r="A764" s="52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9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</row>
    <row r="765" spans="1:34" ht="12.75" customHeight="1" x14ac:dyDescent="0.3">
      <c r="A765" s="52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9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</row>
    <row r="766" spans="1:34" ht="12.75" customHeight="1" x14ac:dyDescent="0.3">
      <c r="A766" s="52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9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</row>
    <row r="767" spans="1:34" ht="12.75" customHeight="1" x14ac:dyDescent="0.3">
      <c r="A767" s="52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9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</row>
    <row r="768" spans="1:34" ht="12.75" customHeight="1" x14ac:dyDescent="0.3">
      <c r="A768" s="52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9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</row>
    <row r="769" spans="1:34" ht="12.75" customHeight="1" x14ac:dyDescent="0.3">
      <c r="A769" s="52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9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</row>
    <row r="770" spans="1:34" ht="12.75" customHeight="1" x14ac:dyDescent="0.3">
      <c r="A770" s="52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9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</row>
    <row r="771" spans="1:34" ht="12.75" customHeight="1" x14ac:dyDescent="0.3">
      <c r="A771" s="52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9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</row>
    <row r="772" spans="1:34" ht="12.75" customHeight="1" x14ac:dyDescent="0.3">
      <c r="A772" s="52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9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</row>
    <row r="773" spans="1:34" ht="12.75" customHeight="1" x14ac:dyDescent="0.3">
      <c r="A773" s="52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9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</row>
    <row r="774" spans="1:34" ht="12.75" customHeight="1" x14ac:dyDescent="0.3">
      <c r="A774" s="52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9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</row>
    <row r="775" spans="1:34" ht="12.75" customHeight="1" x14ac:dyDescent="0.3">
      <c r="A775" s="52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9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</row>
    <row r="776" spans="1:34" ht="12.75" customHeight="1" x14ac:dyDescent="0.3">
      <c r="A776" s="52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9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</row>
    <row r="777" spans="1:34" ht="12.75" customHeight="1" x14ac:dyDescent="0.3">
      <c r="A777" s="52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9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</row>
    <row r="778" spans="1:34" ht="12.75" customHeight="1" x14ac:dyDescent="0.3">
      <c r="A778" s="52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9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</row>
    <row r="779" spans="1:34" ht="12.75" customHeight="1" x14ac:dyDescent="0.3">
      <c r="A779" s="52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9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</row>
    <row r="780" spans="1:34" ht="12.75" customHeight="1" x14ac:dyDescent="0.3">
      <c r="A780" s="52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9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</row>
    <row r="781" spans="1:34" ht="12.75" customHeight="1" x14ac:dyDescent="0.3">
      <c r="A781" s="52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9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</row>
    <row r="782" spans="1:34" ht="12.75" customHeight="1" x14ac:dyDescent="0.3">
      <c r="A782" s="52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9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</row>
    <row r="783" spans="1:34" ht="12.75" customHeight="1" x14ac:dyDescent="0.3">
      <c r="A783" s="52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9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</row>
    <row r="784" spans="1:34" ht="12.75" customHeight="1" x14ac:dyDescent="0.3">
      <c r="A784" s="52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9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</row>
    <row r="785" spans="1:34" ht="12.75" customHeight="1" x14ac:dyDescent="0.3">
      <c r="A785" s="52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9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</row>
    <row r="786" spans="1:34" ht="12.75" customHeight="1" x14ac:dyDescent="0.3">
      <c r="A786" s="52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9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</row>
    <row r="787" spans="1:34" ht="12.75" customHeight="1" x14ac:dyDescent="0.3">
      <c r="A787" s="52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9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</row>
    <row r="788" spans="1:34" ht="12.75" customHeight="1" x14ac:dyDescent="0.3">
      <c r="A788" s="52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9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</row>
    <row r="789" spans="1:34" ht="12.75" customHeight="1" x14ac:dyDescent="0.3">
      <c r="A789" s="52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9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</row>
    <row r="790" spans="1:34" ht="12.75" customHeight="1" x14ac:dyDescent="0.3">
      <c r="A790" s="52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9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</row>
    <row r="791" spans="1:34" ht="12.75" customHeight="1" x14ac:dyDescent="0.3">
      <c r="A791" s="52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9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</row>
    <row r="792" spans="1:34" ht="12.75" customHeight="1" x14ac:dyDescent="0.3">
      <c r="A792" s="52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9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</row>
    <row r="793" spans="1:34" ht="12.75" customHeight="1" x14ac:dyDescent="0.3">
      <c r="A793" s="52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9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</row>
    <row r="794" spans="1:34" ht="12.75" customHeight="1" x14ac:dyDescent="0.3">
      <c r="A794" s="52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9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</row>
    <row r="795" spans="1:34" ht="12.75" customHeight="1" x14ac:dyDescent="0.3">
      <c r="A795" s="52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9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</row>
    <row r="796" spans="1:34" ht="12.75" customHeight="1" x14ac:dyDescent="0.3">
      <c r="A796" s="52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9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</row>
    <row r="797" spans="1:34" ht="12.75" customHeight="1" x14ac:dyDescent="0.3">
      <c r="A797" s="52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9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</row>
    <row r="798" spans="1:34" ht="12.75" customHeight="1" x14ac:dyDescent="0.3">
      <c r="A798" s="52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9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</row>
    <row r="799" spans="1:34" ht="12.75" customHeight="1" x14ac:dyDescent="0.3">
      <c r="A799" s="52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9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</row>
    <row r="800" spans="1:34" ht="12.75" customHeight="1" x14ac:dyDescent="0.3">
      <c r="A800" s="52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9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</row>
    <row r="801" spans="1:34" ht="12.75" customHeight="1" x14ac:dyDescent="0.3">
      <c r="A801" s="52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9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</row>
    <row r="802" spans="1:34" ht="12.75" customHeight="1" x14ac:dyDescent="0.3">
      <c r="A802" s="52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9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</row>
    <row r="803" spans="1:34" ht="12.75" customHeight="1" x14ac:dyDescent="0.3">
      <c r="A803" s="52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9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</row>
    <row r="804" spans="1:34" ht="12.75" customHeight="1" x14ac:dyDescent="0.3">
      <c r="A804" s="52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9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</row>
    <row r="805" spans="1:34" ht="12.75" customHeight="1" x14ac:dyDescent="0.3">
      <c r="A805" s="52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9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</row>
    <row r="806" spans="1:34" ht="12.75" customHeight="1" x14ac:dyDescent="0.3">
      <c r="A806" s="52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9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</row>
    <row r="807" spans="1:34" ht="12.75" customHeight="1" x14ac:dyDescent="0.3">
      <c r="A807" s="52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9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</row>
    <row r="808" spans="1:34" ht="12.75" customHeight="1" x14ac:dyDescent="0.3">
      <c r="A808" s="52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9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</row>
    <row r="809" spans="1:34" ht="12.75" customHeight="1" x14ac:dyDescent="0.3">
      <c r="A809" s="52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9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</row>
    <row r="810" spans="1:34" ht="12.75" customHeight="1" x14ac:dyDescent="0.3">
      <c r="A810" s="52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9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</row>
    <row r="811" spans="1:34" ht="12.75" customHeight="1" x14ac:dyDescent="0.3">
      <c r="A811" s="52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9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</row>
    <row r="812" spans="1:34" ht="12.75" customHeight="1" x14ac:dyDescent="0.3">
      <c r="A812" s="52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9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</row>
    <row r="813" spans="1:34" ht="12.75" customHeight="1" x14ac:dyDescent="0.3">
      <c r="A813" s="52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9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</row>
    <row r="814" spans="1:34" ht="12.75" customHeight="1" x14ac:dyDescent="0.3">
      <c r="A814" s="52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9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</row>
    <row r="815" spans="1:34" ht="12.75" customHeight="1" x14ac:dyDescent="0.3">
      <c r="A815" s="52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9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</row>
    <row r="816" spans="1:34" ht="12.75" customHeight="1" x14ac:dyDescent="0.3">
      <c r="A816" s="52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9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</row>
    <row r="817" spans="1:34" ht="12.75" customHeight="1" x14ac:dyDescent="0.3">
      <c r="A817" s="52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9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</row>
    <row r="818" spans="1:34" ht="12.75" customHeight="1" x14ac:dyDescent="0.3">
      <c r="A818" s="52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9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</row>
    <row r="819" spans="1:34" ht="12.75" customHeight="1" x14ac:dyDescent="0.3">
      <c r="A819" s="52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9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</row>
    <row r="820" spans="1:34" ht="12.75" customHeight="1" x14ac:dyDescent="0.3">
      <c r="A820" s="52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9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</row>
    <row r="821" spans="1:34" ht="12.75" customHeight="1" x14ac:dyDescent="0.3">
      <c r="A821" s="52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9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</row>
    <row r="822" spans="1:34" ht="12.75" customHeight="1" x14ac:dyDescent="0.3">
      <c r="A822" s="52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9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</row>
    <row r="823" spans="1:34" ht="12.75" customHeight="1" x14ac:dyDescent="0.3">
      <c r="A823" s="52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9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</row>
    <row r="824" spans="1:34" ht="12.75" customHeight="1" x14ac:dyDescent="0.3">
      <c r="A824" s="52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9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</row>
    <row r="825" spans="1:34" ht="12.75" customHeight="1" x14ac:dyDescent="0.3">
      <c r="A825" s="52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9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</row>
    <row r="826" spans="1:34" ht="12.75" customHeight="1" x14ac:dyDescent="0.3">
      <c r="A826" s="52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9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</row>
    <row r="827" spans="1:34" ht="12.75" customHeight="1" x14ac:dyDescent="0.3">
      <c r="A827" s="52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9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</row>
    <row r="828" spans="1:34" ht="12.75" customHeight="1" x14ac:dyDescent="0.3">
      <c r="A828" s="52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9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</row>
    <row r="829" spans="1:34" ht="12.75" customHeight="1" x14ac:dyDescent="0.3">
      <c r="A829" s="52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9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</row>
    <row r="830" spans="1:34" ht="12.75" customHeight="1" x14ac:dyDescent="0.3">
      <c r="A830" s="52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9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</row>
    <row r="831" spans="1:34" ht="12.75" customHeight="1" x14ac:dyDescent="0.3">
      <c r="A831" s="52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9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</row>
    <row r="832" spans="1:34" ht="12.75" customHeight="1" x14ac:dyDescent="0.3">
      <c r="A832" s="52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9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</row>
    <row r="833" spans="1:34" ht="12.75" customHeight="1" x14ac:dyDescent="0.3">
      <c r="A833" s="52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9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</row>
    <row r="834" spans="1:34" ht="12.75" customHeight="1" x14ac:dyDescent="0.3">
      <c r="A834" s="52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9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</row>
    <row r="835" spans="1:34" ht="12.75" customHeight="1" x14ac:dyDescent="0.3">
      <c r="A835" s="52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9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</row>
    <row r="836" spans="1:34" ht="12.75" customHeight="1" x14ac:dyDescent="0.3">
      <c r="A836" s="52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9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</row>
    <row r="837" spans="1:34" ht="12.75" customHeight="1" x14ac:dyDescent="0.3">
      <c r="A837" s="52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9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</row>
    <row r="838" spans="1:34" ht="12.75" customHeight="1" x14ac:dyDescent="0.3">
      <c r="A838" s="52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9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</row>
    <row r="839" spans="1:34" ht="12.75" customHeight="1" x14ac:dyDescent="0.3">
      <c r="A839" s="52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9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</row>
    <row r="840" spans="1:34" ht="12.75" customHeight="1" x14ac:dyDescent="0.3">
      <c r="A840" s="52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9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</row>
    <row r="841" spans="1:34" ht="12.75" customHeight="1" x14ac:dyDescent="0.3">
      <c r="A841" s="52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9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</row>
    <row r="842" spans="1:34" ht="12.75" customHeight="1" x14ac:dyDescent="0.3">
      <c r="A842" s="52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9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</row>
    <row r="843" spans="1:34" ht="12.75" customHeight="1" x14ac:dyDescent="0.3">
      <c r="A843" s="52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9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</row>
    <row r="844" spans="1:34" ht="12.75" customHeight="1" x14ac:dyDescent="0.3">
      <c r="A844" s="52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9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</row>
    <row r="845" spans="1:34" ht="12.75" customHeight="1" x14ac:dyDescent="0.3">
      <c r="A845" s="52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9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</row>
    <row r="846" spans="1:34" ht="12.75" customHeight="1" x14ac:dyDescent="0.3">
      <c r="A846" s="52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9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</row>
    <row r="847" spans="1:34" ht="12.75" customHeight="1" x14ac:dyDescent="0.3">
      <c r="A847" s="52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9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</row>
    <row r="848" spans="1:34" ht="12.75" customHeight="1" x14ac:dyDescent="0.3">
      <c r="A848" s="52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9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</row>
    <row r="849" spans="1:34" ht="12.75" customHeight="1" x14ac:dyDescent="0.3">
      <c r="A849" s="52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9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</row>
    <row r="850" spans="1:34" ht="12.75" customHeight="1" x14ac:dyDescent="0.3">
      <c r="A850" s="52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9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</row>
    <row r="851" spans="1:34" ht="12.75" customHeight="1" x14ac:dyDescent="0.3">
      <c r="A851" s="52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9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</row>
    <row r="852" spans="1:34" ht="12.75" customHeight="1" x14ac:dyDescent="0.3">
      <c r="A852" s="52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9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</row>
    <row r="853" spans="1:34" ht="12.75" customHeight="1" x14ac:dyDescent="0.3">
      <c r="A853" s="52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9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</row>
    <row r="854" spans="1:34" ht="12.75" customHeight="1" x14ac:dyDescent="0.3">
      <c r="A854" s="52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9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</row>
    <row r="855" spans="1:34" ht="12.75" customHeight="1" x14ac:dyDescent="0.3">
      <c r="A855" s="52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9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</row>
    <row r="856" spans="1:34" ht="12.75" customHeight="1" x14ac:dyDescent="0.3">
      <c r="A856" s="52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9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</row>
    <row r="857" spans="1:34" ht="12.75" customHeight="1" x14ac:dyDescent="0.3">
      <c r="A857" s="52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9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</row>
    <row r="858" spans="1:34" ht="12.75" customHeight="1" x14ac:dyDescent="0.3">
      <c r="A858" s="52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9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</row>
    <row r="859" spans="1:34" ht="12.75" customHeight="1" x14ac:dyDescent="0.3">
      <c r="A859" s="52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9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</row>
    <row r="860" spans="1:34" ht="12.75" customHeight="1" x14ac:dyDescent="0.3">
      <c r="A860" s="52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9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</row>
    <row r="861" spans="1:34" ht="12.75" customHeight="1" x14ac:dyDescent="0.3">
      <c r="A861" s="52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9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</row>
    <row r="862" spans="1:34" ht="12.75" customHeight="1" x14ac:dyDescent="0.3">
      <c r="A862" s="52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9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</row>
    <row r="863" spans="1:34" ht="12.75" customHeight="1" x14ac:dyDescent="0.3">
      <c r="A863" s="52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9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</row>
    <row r="864" spans="1:34" ht="12.75" customHeight="1" x14ac:dyDescent="0.3">
      <c r="A864" s="52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9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</row>
    <row r="865" spans="1:34" ht="12.75" customHeight="1" x14ac:dyDescent="0.3">
      <c r="A865" s="52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9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</row>
    <row r="866" spans="1:34" ht="12.75" customHeight="1" x14ac:dyDescent="0.3">
      <c r="A866" s="52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9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</row>
    <row r="867" spans="1:34" ht="12.75" customHeight="1" x14ac:dyDescent="0.3">
      <c r="A867" s="52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9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</row>
    <row r="868" spans="1:34" ht="12.75" customHeight="1" x14ac:dyDescent="0.3">
      <c r="A868" s="52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9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</row>
    <row r="869" spans="1:34" ht="12.75" customHeight="1" x14ac:dyDescent="0.3">
      <c r="A869" s="52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9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</row>
    <row r="870" spans="1:34" ht="12.75" customHeight="1" x14ac:dyDescent="0.3">
      <c r="A870" s="52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9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</row>
    <row r="871" spans="1:34" ht="12.75" customHeight="1" x14ac:dyDescent="0.3">
      <c r="A871" s="52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9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</row>
    <row r="872" spans="1:34" ht="12.75" customHeight="1" x14ac:dyDescent="0.3">
      <c r="A872" s="52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9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</row>
    <row r="873" spans="1:34" ht="12.75" customHeight="1" x14ac:dyDescent="0.3">
      <c r="A873" s="52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9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</row>
    <row r="874" spans="1:34" ht="12.75" customHeight="1" x14ac:dyDescent="0.3">
      <c r="A874" s="52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9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</row>
    <row r="875" spans="1:34" ht="12.75" customHeight="1" x14ac:dyDescent="0.3">
      <c r="A875" s="52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9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</row>
    <row r="876" spans="1:34" ht="12.75" customHeight="1" x14ac:dyDescent="0.3">
      <c r="A876" s="52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9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</row>
    <row r="877" spans="1:34" ht="12.75" customHeight="1" x14ac:dyDescent="0.3">
      <c r="A877" s="52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9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</row>
    <row r="878" spans="1:34" ht="12.75" customHeight="1" x14ac:dyDescent="0.3">
      <c r="A878" s="52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9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</row>
    <row r="879" spans="1:34" ht="12.75" customHeight="1" x14ac:dyDescent="0.3">
      <c r="A879" s="52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9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</row>
    <row r="880" spans="1:34" ht="12.75" customHeight="1" x14ac:dyDescent="0.3">
      <c r="A880" s="52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9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</row>
    <row r="881" spans="1:34" ht="12.75" customHeight="1" x14ac:dyDescent="0.3">
      <c r="A881" s="52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9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</row>
    <row r="882" spans="1:34" ht="12.75" customHeight="1" x14ac:dyDescent="0.3">
      <c r="A882" s="52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9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</row>
    <row r="883" spans="1:34" ht="12.75" customHeight="1" x14ac:dyDescent="0.3">
      <c r="A883" s="52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9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</row>
    <row r="884" spans="1:34" ht="12.75" customHeight="1" x14ac:dyDescent="0.3">
      <c r="A884" s="52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9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</row>
    <row r="885" spans="1:34" ht="12.75" customHeight="1" x14ac:dyDescent="0.3">
      <c r="A885" s="52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9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</row>
    <row r="886" spans="1:34" ht="12.75" customHeight="1" x14ac:dyDescent="0.3">
      <c r="A886" s="52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9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</row>
    <row r="887" spans="1:34" ht="12.75" customHeight="1" x14ac:dyDescent="0.3">
      <c r="A887" s="52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9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</row>
    <row r="888" spans="1:34" ht="12.75" customHeight="1" x14ac:dyDescent="0.3">
      <c r="A888" s="52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9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</row>
    <row r="889" spans="1:34" ht="12.75" customHeight="1" x14ac:dyDescent="0.3">
      <c r="A889" s="52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9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</row>
    <row r="890" spans="1:34" ht="12.75" customHeight="1" x14ac:dyDescent="0.3">
      <c r="A890" s="52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9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</row>
    <row r="891" spans="1:34" ht="12.75" customHeight="1" x14ac:dyDescent="0.3">
      <c r="A891" s="52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9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</row>
    <row r="892" spans="1:34" ht="12.75" customHeight="1" x14ac:dyDescent="0.3">
      <c r="A892" s="52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9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</row>
    <row r="893" spans="1:34" ht="12.75" customHeight="1" x14ac:dyDescent="0.3">
      <c r="A893" s="52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9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</row>
    <row r="894" spans="1:34" ht="12.75" customHeight="1" x14ac:dyDescent="0.3">
      <c r="A894" s="52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9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</row>
    <row r="895" spans="1:34" ht="12.75" customHeight="1" x14ac:dyDescent="0.3">
      <c r="A895" s="52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9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</row>
    <row r="896" spans="1:34" ht="12.75" customHeight="1" x14ac:dyDescent="0.3">
      <c r="A896" s="52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9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</row>
    <row r="897" spans="1:34" ht="12.75" customHeight="1" x14ac:dyDescent="0.3">
      <c r="A897" s="52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9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</row>
    <row r="898" spans="1:34" ht="12.75" customHeight="1" x14ac:dyDescent="0.3">
      <c r="A898" s="52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9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</row>
    <row r="899" spans="1:34" ht="12.75" customHeight="1" x14ac:dyDescent="0.3">
      <c r="A899" s="52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9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</row>
    <row r="900" spans="1:34" ht="12.75" customHeight="1" x14ac:dyDescent="0.3">
      <c r="A900" s="52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9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</row>
    <row r="901" spans="1:34" ht="12.75" customHeight="1" x14ac:dyDescent="0.3">
      <c r="A901" s="52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9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</row>
    <row r="902" spans="1:34" ht="12.75" customHeight="1" x14ac:dyDescent="0.3">
      <c r="A902" s="52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9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</row>
    <row r="903" spans="1:34" ht="12.75" customHeight="1" x14ac:dyDescent="0.3">
      <c r="A903" s="52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9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</row>
    <row r="904" spans="1:34" ht="12.75" customHeight="1" x14ac:dyDescent="0.3">
      <c r="A904" s="52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9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</row>
    <row r="905" spans="1:34" ht="12.75" customHeight="1" x14ac:dyDescent="0.3">
      <c r="A905" s="52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9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</row>
    <row r="906" spans="1:34" ht="12.75" customHeight="1" x14ac:dyDescent="0.3">
      <c r="A906" s="52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9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</row>
    <row r="907" spans="1:34" ht="12.75" customHeight="1" x14ac:dyDescent="0.3">
      <c r="A907" s="52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9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</row>
    <row r="908" spans="1:34" ht="12.75" customHeight="1" x14ac:dyDescent="0.3">
      <c r="A908" s="52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9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</row>
    <row r="909" spans="1:34" ht="12.75" customHeight="1" x14ac:dyDescent="0.3">
      <c r="A909" s="52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9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</row>
    <row r="910" spans="1:34" ht="12.75" customHeight="1" x14ac:dyDescent="0.3">
      <c r="A910" s="52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9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</row>
    <row r="911" spans="1:34" ht="12.75" customHeight="1" x14ac:dyDescent="0.3">
      <c r="A911" s="52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9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</row>
    <row r="912" spans="1:34" ht="12.75" customHeight="1" x14ac:dyDescent="0.3">
      <c r="A912" s="52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9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</row>
    <row r="913" spans="1:34" ht="12.75" customHeight="1" x14ac:dyDescent="0.3">
      <c r="A913" s="52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9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</row>
    <row r="914" spans="1:34" ht="12.75" customHeight="1" x14ac:dyDescent="0.3">
      <c r="A914" s="52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9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</row>
    <row r="915" spans="1:34" ht="12.75" customHeight="1" x14ac:dyDescent="0.3">
      <c r="A915" s="52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9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</row>
    <row r="916" spans="1:34" ht="12.75" customHeight="1" x14ac:dyDescent="0.3">
      <c r="A916" s="52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9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</row>
    <row r="917" spans="1:34" ht="12.75" customHeight="1" x14ac:dyDescent="0.3">
      <c r="A917" s="52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9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</row>
    <row r="918" spans="1:34" ht="12.75" customHeight="1" x14ac:dyDescent="0.3">
      <c r="A918" s="52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9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</row>
    <row r="919" spans="1:34" ht="12.75" customHeight="1" x14ac:dyDescent="0.3">
      <c r="A919" s="52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9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</row>
    <row r="920" spans="1:34" ht="12.75" customHeight="1" x14ac:dyDescent="0.3">
      <c r="A920" s="52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9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</row>
    <row r="921" spans="1:34" ht="12.75" customHeight="1" x14ac:dyDescent="0.3">
      <c r="A921" s="52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9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</row>
    <row r="922" spans="1:34" ht="12.75" customHeight="1" x14ac:dyDescent="0.3">
      <c r="A922" s="52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9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</row>
    <row r="923" spans="1:34" ht="12.75" customHeight="1" x14ac:dyDescent="0.3">
      <c r="A923" s="52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9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</row>
    <row r="924" spans="1:34" ht="12.75" customHeight="1" x14ac:dyDescent="0.3">
      <c r="A924" s="52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9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</row>
    <row r="925" spans="1:34" ht="12.75" customHeight="1" x14ac:dyDescent="0.3">
      <c r="A925" s="52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9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</row>
    <row r="926" spans="1:34" ht="12.75" customHeight="1" x14ac:dyDescent="0.3">
      <c r="A926" s="52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9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</row>
    <row r="927" spans="1:34" ht="12.75" customHeight="1" x14ac:dyDescent="0.3">
      <c r="A927" s="52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9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</row>
    <row r="928" spans="1:34" ht="12.75" customHeight="1" x14ac:dyDescent="0.3">
      <c r="A928" s="52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9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</row>
    <row r="929" spans="1:34" ht="12.75" customHeight="1" x14ac:dyDescent="0.3">
      <c r="A929" s="52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9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</row>
    <row r="930" spans="1:34" ht="12.75" customHeight="1" x14ac:dyDescent="0.3">
      <c r="A930" s="52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9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</row>
    <row r="931" spans="1:34" ht="12.75" customHeight="1" x14ac:dyDescent="0.3">
      <c r="A931" s="52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9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</row>
    <row r="932" spans="1:34" ht="12.75" customHeight="1" x14ac:dyDescent="0.3">
      <c r="A932" s="52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9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</row>
    <row r="933" spans="1:34" ht="12.75" customHeight="1" x14ac:dyDescent="0.3">
      <c r="A933" s="52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9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</row>
    <row r="934" spans="1:34" ht="12.75" customHeight="1" x14ac:dyDescent="0.3">
      <c r="A934" s="52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9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</row>
    <row r="935" spans="1:34" ht="12.75" customHeight="1" x14ac:dyDescent="0.3">
      <c r="A935" s="52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9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</row>
    <row r="936" spans="1:34" ht="12.75" customHeight="1" x14ac:dyDescent="0.3">
      <c r="A936" s="52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9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</row>
    <row r="937" spans="1:34" ht="12.75" customHeight="1" x14ac:dyDescent="0.3">
      <c r="A937" s="52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9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</row>
    <row r="938" spans="1:34" ht="12.75" customHeight="1" x14ac:dyDescent="0.3">
      <c r="A938" s="52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9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</row>
    <row r="939" spans="1:34" ht="12.75" customHeight="1" x14ac:dyDescent="0.3">
      <c r="A939" s="52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9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</row>
    <row r="940" spans="1:34" ht="12.75" customHeight="1" x14ac:dyDescent="0.3">
      <c r="A940" s="52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9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</row>
    <row r="941" spans="1:34" ht="12.75" customHeight="1" x14ac:dyDescent="0.3">
      <c r="A941" s="52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9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</row>
    <row r="942" spans="1:34" ht="12.75" customHeight="1" x14ac:dyDescent="0.3">
      <c r="A942" s="52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9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</row>
    <row r="943" spans="1:34" ht="12.75" customHeight="1" x14ac:dyDescent="0.3">
      <c r="A943" s="52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9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</row>
    <row r="944" spans="1:34" ht="12.75" customHeight="1" x14ac:dyDescent="0.3">
      <c r="A944" s="52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9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</row>
    <row r="945" spans="1:34" ht="12.75" customHeight="1" x14ac:dyDescent="0.3">
      <c r="A945" s="52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9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</row>
    <row r="946" spans="1:34" ht="12.75" customHeight="1" x14ac:dyDescent="0.3">
      <c r="A946" s="52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9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</row>
    <row r="947" spans="1:34" ht="12.75" customHeight="1" x14ac:dyDescent="0.3">
      <c r="A947" s="52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9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</row>
    <row r="948" spans="1:34" ht="12.75" customHeight="1" x14ac:dyDescent="0.3">
      <c r="A948" s="52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9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</row>
    <row r="949" spans="1:34" ht="12.75" customHeight="1" x14ac:dyDescent="0.3">
      <c r="A949" s="52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9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</row>
    <row r="950" spans="1:34" ht="12.75" customHeight="1" x14ac:dyDescent="0.3">
      <c r="A950" s="52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9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</row>
    <row r="951" spans="1:34" ht="12.75" customHeight="1" x14ac:dyDescent="0.3">
      <c r="A951" s="52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9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</row>
    <row r="952" spans="1:34" ht="12.75" customHeight="1" x14ac:dyDescent="0.3">
      <c r="A952" s="52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9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</row>
    <row r="953" spans="1:34" ht="12.75" customHeight="1" x14ac:dyDescent="0.3">
      <c r="A953" s="52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9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</row>
    <row r="954" spans="1:34" ht="12.75" customHeight="1" x14ac:dyDescent="0.3">
      <c r="A954" s="52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9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</row>
  </sheetData>
  <mergeCells count="25">
    <mergeCell ref="B40:O40"/>
    <mergeCell ref="B41:O41"/>
    <mergeCell ref="B35:O35"/>
    <mergeCell ref="B34:O34"/>
    <mergeCell ref="B28:O28"/>
    <mergeCell ref="B29:O29"/>
    <mergeCell ref="B39:O39"/>
    <mergeCell ref="A37:P37"/>
    <mergeCell ref="B30:O30"/>
    <mergeCell ref="B32:O32"/>
    <mergeCell ref="B33:O33"/>
    <mergeCell ref="A1:V1"/>
    <mergeCell ref="A2:V2"/>
    <mergeCell ref="A3:V3"/>
    <mergeCell ref="B38:O38"/>
    <mergeCell ref="B31:O31"/>
    <mergeCell ref="A9:A25"/>
    <mergeCell ref="B10:B25"/>
    <mergeCell ref="L25:M25"/>
    <mergeCell ref="C5:M5"/>
    <mergeCell ref="C6:M6"/>
    <mergeCell ref="A5:B5"/>
    <mergeCell ref="A6:B6"/>
    <mergeCell ref="A8:V8"/>
    <mergeCell ref="A27:P27"/>
  </mergeCells>
  <phoneticPr fontId="28" type="noConversion"/>
  <pageMargins left="0.19685039370078741" right="0.19685039370078741" top="0.19685039370078741" bottom="0.19685039370078741" header="0" footer="0"/>
  <pageSetup paperSize="9" scale="3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RM!$B$1:$B$6</xm:f>
          </x14:formula1>
          <xm:sqref>S10:S24</xm:sqref>
        </x14:dataValidation>
        <x14:dataValidation type="list" allowBlank="1" showErrorMessage="1" xr:uid="{00000000-0002-0000-0000-000003000000}">
          <x14:formula1>
            <xm:f>RM!$B$7:$B$8</xm:f>
          </x14:formula1>
          <xm:sqref>Q10:Q24</xm:sqref>
        </x14:dataValidation>
        <x14:dataValidation type="list" allowBlank="1" showErrorMessage="1" xr:uid="{00000000-0002-0000-0000-000001000000}">
          <x14:formula1>
            <xm:f>RM!$B$10:$B$11</xm:f>
          </x14:formula1>
          <xm:sqref>E10:E24</xm:sqref>
        </x14:dataValidation>
        <x14:dataValidation type="list" allowBlank="1" showErrorMessage="1" xr:uid="{B1B765C3-31EB-4240-A9FA-C1FD653F4350}">
          <x14:formula1>
            <xm:f>RM!$B$13:$B$21</xm:f>
          </x14:formula1>
          <xm:sqref>C10:C24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7"/>
  <sheetViews>
    <sheetView workbookViewId="0">
      <selection activeCell="B27" sqref="B27"/>
    </sheetView>
  </sheetViews>
  <sheetFormatPr defaultColWidth="14.44140625" defaultRowHeight="15" customHeight="1" x14ac:dyDescent="0.3"/>
  <cols>
    <col min="1" max="1" width="26.5546875" style="2" customWidth="1"/>
    <col min="2" max="2" width="108.44140625" style="2" bestFit="1" customWidth="1"/>
    <col min="3" max="26" width="9.109375" style="2" customWidth="1"/>
    <col min="27" max="16384" width="14.44140625" style="2"/>
  </cols>
  <sheetData>
    <row r="1" spans="1:26" ht="12" customHeight="1" x14ac:dyDescent="0.3">
      <c r="A1" s="4" t="s">
        <v>33</v>
      </c>
      <c r="B1" s="5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3">
      <c r="A2" s="6"/>
      <c r="B2" s="5">
        <v>0.5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3">
      <c r="A3" s="6"/>
      <c r="B3" s="5">
        <v>0.6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3">
      <c r="A4" s="6"/>
      <c r="B4" s="5">
        <v>0.75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3">
      <c r="A5" s="6"/>
      <c r="B5" s="5">
        <v>0.8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3">
      <c r="A6" s="4"/>
      <c r="B6" s="5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3">
      <c r="A7" s="7" t="s">
        <v>34</v>
      </c>
      <c r="B7" s="8">
        <v>0</v>
      </c>
      <c r="C7" s="9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3">
      <c r="A8" s="7"/>
      <c r="B8" s="8">
        <v>1</v>
      </c>
      <c r="C8" s="9" t="s">
        <v>36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3">
      <c r="A9" s="10" t="s">
        <v>37</v>
      </c>
      <c r="B9" s="1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3">
      <c r="A10" s="11" t="s">
        <v>38</v>
      </c>
      <c r="B10" s="11" t="s">
        <v>12</v>
      </c>
      <c r="C10" s="11"/>
      <c r="D10" s="11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3">
      <c r="A11" s="12"/>
      <c r="B11" s="12" t="s">
        <v>14</v>
      </c>
      <c r="C11" s="12"/>
      <c r="D11" s="12"/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3">
      <c r="A13" s="1" t="s">
        <v>42</v>
      </c>
      <c r="B13" s="13" t="s">
        <v>68</v>
      </c>
      <c r="C13" s="13"/>
      <c r="D13" s="13"/>
      <c r="E13" s="13"/>
      <c r="F13" s="13"/>
      <c r="G13" s="13"/>
      <c r="H13" s="13"/>
      <c r="I13" s="13"/>
      <c r="J13" s="13"/>
      <c r="K13" s="1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">
      <c r="A14" s="1"/>
      <c r="B14" s="54" t="s">
        <v>69</v>
      </c>
      <c r="C14" s="53"/>
      <c r="D14" s="53"/>
      <c r="E14" s="53"/>
      <c r="F14" s="53"/>
      <c r="G14" s="53"/>
      <c r="H14" s="53"/>
      <c r="I14" s="53"/>
      <c r="J14" s="5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3">
      <c r="A15" s="1"/>
      <c r="B15" s="13" t="s">
        <v>70</v>
      </c>
      <c r="C15" s="13"/>
      <c r="D15" s="13"/>
      <c r="E15" s="13"/>
      <c r="F15" s="13"/>
      <c r="G15" s="13"/>
      <c r="H15" s="13"/>
      <c r="I15" s="13"/>
      <c r="J15" s="13"/>
      <c r="K15" s="1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3">
      <c r="A16" s="1"/>
      <c r="B16" s="13" t="s">
        <v>71</v>
      </c>
      <c r="C16" s="13"/>
      <c r="D16" s="13"/>
      <c r="E16" s="13"/>
      <c r="F16" s="13"/>
      <c r="G16" s="13"/>
      <c r="H16" s="13"/>
      <c r="I16" s="13"/>
      <c r="J16" s="13"/>
      <c r="K16" s="1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3">
      <c r="A17" s="1"/>
      <c r="B17" s="13" t="s">
        <v>72</v>
      </c>
      <c r="C17" s="13"/>
      <c r="D17" s="13"/>
      <c r="E17" s="13"/>
      <c r="F17" s="13"/>
      <c r="G17" s="13"/>
      <c r="H17" s="13"/>
      <c r="I17" s="13"/>
      <c r="J17" s="13"/>
      <c r="K17" s="1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3">
      <c r="A18" s="1"/>
      <c r="B18" s="13" t="s">
        <v>73</v>
      </c>
      <c r="C18" s="13"/>
      <c r="D18" s="13"/>
      <c r="E18" s="13"/>
      <c r="F18" s="13"/>
      <c r="G18" s="13"/>
      <c r="H18" s="13"/>
      <c r="I18" s="13"/>
      <c r="J18" s="13"/>
      <c r="K18" s="1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3">
      <c r="A19" s="1"/>
      <c r="B19" s="13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3">
      <c r="A20" s="1"/>
      <c r="B20" s="13" t="s">
        <v>74</v>
      </c>
      <c r="C20" s="13"/>
      <c r="D20" s="13"/>
      <c r="E20" s="13"/>
      <c r="F20" s="13"/>
      <c r="G20" s="13"/>
      <c r="H20" s="13"/>
      <c r="I20" s="13"/>
      <c r="J20" s="13"/>
      <c r="K20" s="1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3">
      <c r="A21" s="1"/>
      <c r="B21" s="13" t="s">
        <v>75</v>
      </c>
      <c r="C21" s="13"/>
      <c r="D21" s="13"/>
      <c r="E21" s="13"/>
      <c r="F21" s="13"/>
      <c r="G21" s="13"/>
      <c r="H21" s="13"/>
      <c r="I21" s="13"/>
      <c r="J21" s="13"/>
      <c r="K21" s="1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Proračun projekta</vt:lpstr>
      <vt:lpstr>RM</vt:lpstr>
      <vt:lpstr>'Proračun projekta'!Print_Area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Lerga</dc:creator>
  <cp:lastModifiedBy>Sanja Lerga</cp:lastModifiedBy>
  <cp:lastPrinted>2025-04-02T07:57:17Z</cp:lastPrinted>
  <dcterms:created xsi:type="dcterms:W3CDTF">2011-03-22T09:29:16Z</dcterms:created>
  <dcterms:modified xsi:type="dcterms:W3CDTF">2026-06-13T11:46:24Z</dcterms:modified>
</cp:coreProperties>
</file>